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S:\F2826\Grupper\Gruppe1\Statistikk\Publisering\Uføretrygd\2025\2025_12\Diagnoser\"/>
    </mc:Choice>
  </mc:AlternateContent>
  <xr:revisionPtr revIDLastSave="0" documentId="14_{34374ABA-8DFB-4E36-9598-2ACDB83FEE56}" xr6:coauthVersionLast="47" xr6:coauthVersionMax="47" xr10:uidLastSave="{00000000-0000-0000-0000-000000000000}"/>
  <bookViews>
    <workbookView xWindow="4845" yWindow="525" windowWidth="18330" windowHeight="20505" xr2:uid="{00000000-000D-0000-FFFF-FFFF00000000}"/>
  </bookViews>
  <sheets>
    <sheet name="Antall" sheetId="2" r:id="rId1"/>
    <sheet name="Andel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84" i="2" l="1"/>
  <c r="N55" i="2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M84" i="2"/>
  <c r="M39" i="2" l="1"/>
  <c r="M55" i="2" s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14" i="1" l="1"/>
  <c r="M25" i="1"/>
  <c r="M21" i="1"/>
  <c r="M19" i="1"/>
  <c r="M28" i="1"/>
  <c r="M20" i="1"/>
  <c r="M12" i="1"/>
  <c r="M18" i="1"/>
  <c r="M24" i="1"/>
  <c r="M23" i="1"/>
  <c r="M11" i="1"/>
  <c r="M17" i="1"/>
  <c r="M22" i="1"/>
  <c r="M13" i="1"/>
  <c r="M26" i="1"/>
  <c r="M10" i="1"/>
  <c r="M16" i="1"/>
  <c r="M9" i="1"/>
  <c r="M15" i="1"/>
  <c r="M27" i="1"/>
  <c r="K65" i="2"/>
  <c r="K70" i="1" s="1"/>
  <c r="K36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77" i="1"/>
  <c r="K76" i="1" l="1"/>
  <c r="K85" i="1"/>
  <c r="K69" i="1"/>
  <c r="K84" i="1"/>
  <c r="K75" i="1"/>
  <c r="K67" i="1"/>
  <c r="K82" i="1"/>
  <c r="K74" i="1"/>
  <c r="K83" i="1"/>
  <c r="K71" i="1"/>
  <c r="K68" i="1"/>
  <c r="K81" i="1"/>
  <c r="K73" i="1"/>
  <c r="K80" i="1"/>
  <c r="K72" i="1"/>
  <c r="K79" i="1"/>
  <c r="K86" i="1"/>
  <c r="K78" i="1"/>
  <c r="K8" i="2"/>
  <c r="K26" i="1" s="1"/>
  <c r="K54" i="1"/>
  <c r="K45" i="1"/>
  <c r="K52" i="1"/>
  <c r="K44" i="1"/>
  <c r="K51" i="1"/>
  <c r="K43" i="1"/>
  <c r="K50" i="1"/>
  <c r="K49" i="1"/>
  <c r="K40" i="1"/>
  <c r="K46" i="1"/>
  <c r="K53" i="1"/>
  <c r="K42" i="1"/>
  <c r="K57" i="1"/>
  <c r="K41" i="1"/>
  <c r="K56" i="1"/>
  <c r="K48" i="1"/>
  <c r="K55" i="1"/>
  <c r="K47" i="1"/>
  <c r="K38" i="1"/>
  <c r="K39" i="1"/>
  <c r="K11" i="1"/>
  <c r="J65" i="2"/>
  <c r="J36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42" i="1" l="1"/>
  <c r="J38" i="1"/>
  <c r="J39" i="1"/>
  <c r="J40" i="1"/>
  <c r="J41" i="1"/>
  <c r="J43" i="1"/>
  <c r="J44" i="1"/>
  <c r="J45" i="1"/>
  <c r="J46" i="1"/>
  <c r="J47" i="1"/>
  <c r="J48" i="1"/>
  <c r="J49" i="1"/>
  <c r="J52" i="1"/>
  <c r="J53" i="1"/>
  <c r="J54" i="1"/>
  <c r="J55" i="1"/>
  <c r="J56" i="1"/>
  <c r="J57" i="1"/>
  <c r="J67" i="1"/>
  <c r="J68" i="1"/>
  <c r="J69" i="1"/>
  <c r="J70" i="1"/>
  <c r="J71" i="1"/>
  <c r="J72" i="1"/>
  <c r="J73" i="1"/>
  <c r="J74" i="1"/>
  <c r="J76" i="1"/>
  <c r="J77" i="1"/>
  <c r="J78" i="1"/>
  <c r="J79" i="1"/>
  <c r="J80" i="1"/>
  <c r="J81" i="1"/>
  <c r="J82" i="1"/>
  <c r="J84" i="1"/>
  <c r="J85" i="1"/>
  <c r="J86" i="1"/>
  <c r="K21" i="1"/>
  <c r="K22" i="1"/>
  <c r="K25" i="1"/>
  <c r="K18" i="1"/>
  <c r="K28" i="1"/>
  <c r="K10" i="1"/>
  <c r="K9" i="1"/>
  <c r="K15" i="1"/>
  <c r="K16" i="1"/>
  <c r="K13" i="1"/>
  <c r="K27" i="1"/>
  <c r="K14" i="1"/>
  <c r="K12" i="1"/>
  <c r="K23" i="1"/>
  <c r="K17" i="1"/>
  <c r="K19" i="1"/>
  <c r="K24" i="1"/>
  <c r="K20" i="1"/>
  <c r="J51" i="1"/>
  <c r="J50" i="1"/>
  <c r="J83" i="1"/>
  <c r="J75" i="1"/>
  <c r="J8" i="2"/>
  <c r="L65" i="2"/>
  <c r="L36" i="2"/>
  <c r="J10" i="1" l="1"/>
  <c r="J18" i="1"/>
  <c r="J26" i="1"/>
  <c r="J12" i="1"/>
  <c r="J28" i="1"/>
  <c r="J21" i="1"/>
  <c r="J11" i="1"/>
  <c r="J19" i="1"/>
  <c r="J27" i="1"/>
  <c r="J20" i="1"/>
  <c r="J13" i="1"/>
  <c r="J14" i="1"/>
  <c r="J22" i="1"/>
  <c r="J16" i="1"/>
  <c r="J9" i="1"/>
  <c r="J25" i="1"/>
  <c r="J15" i="1"/>
  <c r="J23" i="1"/>
  <c r="J24" i="1"/>
  <c r="J17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8" i="2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3" i="1" l="1"/>
  <c r="L24" i="1"/>
  <c r="L15" i="1"/>
  <c r="L22" i="1"/>
  <c r="L16" i="1"/>
  <c r="L14" i="1"/>
  <c r="L25" i="1"/>
  <c r="L17" i="1"/>
  <c r="L9" i="1"/>
  <c r="L20" i="1"/>
  <c r="L27" i="1"/>
  <c r="L11" i="1"/>
  <c r="L13" i="1"/>
  <c r="L19" i="1"/>
  <c r="L26" i="1"/>
  <c r="L18" i="1"/>
  <c r="L10" i="1"/>
  <c r="L12" i="1"/>
  <c r="L28" i="1"/>
  <c r="L21" i="1"/>
  <c r="I27" i="2"/>
  <c r="I65" i="2"/>
  <c r="I72" i="1" s="1"/>
  <c r="I36" i="2"/>
  <c r="I42" i="1" s="1"/>
  <c r="I67" i="1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8" i="2"/>
  <c r="I68" i="1" l="1"/>
  <c r="I86" i="1"/>
  <c r="I85" i="1"/>
  <c r="I75" i="1"/>
  <c r="I84" i="1"/>
  <c r="I77" i="1"/>
  <c r="I76" i="1"/>
  <c r="I83" i="1"/>
  <c r="I74" i="1"/>
  <c r="I73" i="1"/>
  <c r="I39" i="1"/>
  <c r="I79" i="1"/>
  <c r="I70" i="1"/>
  <c r="I82" i="1"/>
  <c r="I81" i="1"/>
  <c r="I71" i="1"/>
  <c r="I38" i="1"/>
  <c r="I78" i="1"/>
  <c r="I69" i="1"/>
  <c r="I80" i="1"/>
  <c r="I54" i="1"/>
  <c r="I52" i="1"/>
  <c r="I51" i="1"/>
  <c r="I48" i="1"/>
  <c r="I47" i="1"/>
  <c r="I57" i="1"/>
  <c r="I46" i="1"/>
  <c r="I56" i="1"/>
  <c r="I45" i="1"/>
  <c r="I55" i="1"/>
  <c r="I44" i="1"/>
  <c r="I53" i="1"/>
  <c r="I43" i="1"/>
  <c r="I41" i="1"/>
  <c r="I49" i="1"/>
  <c r="I40" i="1"/>
  <c r="I8" i="2"/>
  <c r="I21" i="1" s="1"/>
  <c r="I50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3" i="1"/>
  <c r="H84" i="1"/>
  <c r="H86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4" i="1"/>
  <c r="H55" i="1"/>
  <c r="H57" i="1"/>
  <c r="H84" i="2"/>
  <c r="H85" i="1" s="1"/>
  <c r="H81" i="2"/>
  <c r="H82" i="1" s="1"/>
  <c r="H55" i="2"/>
  <c r="H56" i="1" s="1"/>
  <c r="H52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5" i="2"/>
  <c r="H26" i="2"/>
  <c r="H28" i="2"/>
  <c r="H16" i="1" l="1"/>
  <c r="H24" i="2"/>
  <c r="H23" i="1"/>
  <c r="H22" i="1"/>
  <c r="H21" i="1"/>
  <c r="H25" i="1"/>
  <c r="H15" i="1"/>
  <c r="H14" i="1"/>
  <c r="H13" i="1"/>
  <c r="H19" i="1"/>
  <c r="H10" i="1"/>
  <c r="H24" i="1"/>
  <c r="H20" i="1"/>
  <c r="H12" i="1"/>
  <c r="H11" i="1"/>
  <c r="H28" i="1"/>
  <c r="H18" i="1"/>
  <c r="H26" i="1"/>
  <c r="H17" i="1"/>
  <c r="H9" i="1"/>
  <c r="I26" i="1"/>
  <c r="I20" i="1"/>
  <c r="I9" i="1"/>
  <c r="I19" i="1"/>
  <c r="I13" i="1"/>
  <c r="I24" i="1"/>
  <c r="I11" i="1"/>
  <c r="I10" i="1"/>
  <c r="I17" i="1"/>
  <c r="I25" i="1"/>
  <c r="I16" i="1"/>
  <c r="I15" i="1"/>
  <c r="I27" i="1"/>
  <c r="I12" i="1"/>
  <c r="I14" i="1"/>
  <c r="I22" i="1"/>
  <c r="I18" i="1"/>
  <c r="I23" i="1"/>
  <c r="I28" i="1"/>
  <c r="H53" i="1"/>
  <c r="H27" i="2"/>
  <c r="H27" i="1" s="1"/>
  <c r="G86" i="1"/>
  <c r="F86" i="1"/>
  <c r="E86" i="1"/>
  <c r="D86" i="1"/>
  <c r="C86" i="1"/>
  <c r="B86" i="1"/>
  <c r="G84" i="1"/>
  <c r="F84" i="1"/>
  <c r="E84" i="1"/>
  <c r="D84" i="1"/>
  <c r="C84" i="1"/>
  <c r="B84" i="1"/>
  <c r="G83" i="1"/>
  <c r="F83" i="1"/>
  <c r="E83" i="1"/>
  <c r="D83" i="1"/>
  <c r="C83" i="1"/>
  <c r="B83" i="1"/>
  <c r="G81" i="1"/>
  <c r="F81" i="1"/>
  <c r="E81" i="1"/>
  <c r="D81" i="1"/>
  <c r="C81" i="1"/>
  <c r="G80" i="1"/>
  <c r="F80" i="1"/>
  <c r="E80" i="1"/>
  <c r="D80" i="1"/>
  <c r="C80" i="1"/>
  <c r="B80" i="1"/>
  <c r="G79" i="1"/>
  <c r="F79" i="1"/>
  <c r="E79" i="1"/>
  <c r="D79" i="1"/>
  <c r="C79" i="1"/>
  <c r="B79" i="1"/>
  <c r="G78" i="1"/>
  <c r="F78" i="1"/>
  <c r="E78" i="1"/>
  <c r="D78" i="1"/>
  <c r="C78" i="1"/>
  <c r="B78" i="1"/>
  <c r="G77" i="1"/>
  <c r="F77" i="1"/>
  <c r="E77" i="1"/>
  <c r="D77" i="1"/>
  <c r="C77" i="1"/>
  <c r="B77" i="1"/>
  <c r="G76" i="1"/>
  <c r="F76" i="1"/>
  <c r="E76" i="1"/>
  <c r="D76" i="1"/>
  <c r="C76" i="1"/>
  <c r="B76" i="1"/>
  <c r="G75" i="1"/>
  <c r="F75" i="1"/>
  <c r="E75" i="1"/>
  <c r="D75" i="1"/>
  <c r="C75" i="1"/>
  <c r="B75" i="1"/>
  <c r="G74" i="1"/>
  <c r="F74" i="1"/>
  <c r="E74" i="1"/>
  <c r="D74" i="1"/>
  <c r="C74" i="1"/>
  <c r="B74" i="1"/>
  <c r="G73" i="1"/>
  <c r="F73" i="1"/>
  <c r="E73" i="1"/>
  <c r="D73" i="1"/>
  <c r="C73" i="1"/>
  <c r="B73" i="1"/>
  <c r="G72" i="1"/>
  <c r="F72" i="1"/>
  <c r="E72" i="1"/>
  <c r="D72" i="1"/>
  <c r="C72" i="1"/>
  <c r="B72" i="1"/>
  <c r="G71" i="1"/>
  <c r="F71" i="1"/>
  <c r="E71" i="1"/>
  <c r="D71" i="1"/>
  <c r="C71" i="1"/>
  <c r="B71" i="1"/>
  <c r="G70" i="1"/>
  <c r="F70" i="1"/>
  <c r="E70" i="1"/>
  <c r="D70" i="1"/>
  <c r="C70" i="1"/>
  <c r="B70" i="1"/>
  <c r="G69" i="1"/>
  <c r="F69" i="1"/>
  <c r="E69" i="1"/>
  <c r="D69" i="1"/>
  <c r="C69" i="1"/>
  <c r="B69" i="1"/>
  <c r="G68" i="1"/>
  <c r="F68" i="1"/>
  <c r="E68" i="1"/>
  <c r="D68" i="1"/>
  <c r="C68" i="1"/>
  <c r="B68" i="1"/>
  <c r="G67" i="1"/>
  <c r="F67" i="1"/>
  <c r="E67" i="1"/>
  <c r="D67" i="1"/>
  <c r="C67" i="1"/>
  <c r="B67" i="1"/>
  <c r="G57" i="1"/>
  <c r="F57" i="1"/>
  <c r="E57" i="1"/>
  <c r="D57" i="1"/>
  <c r="C57" i="1"/>
  <c r="B57" i="1"/>
  <c r="G55" i="1"/>
  <c r="F55" i="1"/>
  <c r="E55" i="1"/>
  <c r="D55" i="1"/>
  <c r="C55" i="1"/>
  <c r="B55" i="1"/>
  <c r="G54" i="1"/>
  <c r="F54" i="1"/>
  <c r="E54" i="1"/>
  <c r="D54" i="1"/>
  <c r="C54" i="1"/>
  <c r="B54" i="1"/>
  <c r="G52" i="1"/>
  <c r="F52" i="1"/>
  <c r="E52" i="1"/>
  <c r="D52" i="1"/>
  <c r="C52" i="1"/>
  <c r="G51" i="1"/>
  <c r="F51" i="1"/>
  <c r="E51" i="1"/>
  <c r="D51" i="1"/>
  <c r="C51" i="1"/>
  <c r="B51" i="1"/>
  <c r="G50" i="1"/>
  <c r="F50" i="1"/>
  <c r="E50" i="1"/>
  <c r="D50" i="1"/>
  <c r="C50" i="1"/>
  <c r="B50" i="1"/>
  <c r="G49" i="1"/>
  <c r="F49" i="1"/>
  <c r="E49" i="1"/>
  <c r="D49" i="1"/>
  <c r="C49" i="1"/>
  <c r="B49" i="1"/>
  <c r="G48" i="1"/>
  <c r="F48" i="1"/>
  <c r="E48" i="1"/>
  <c r="D48" i="1"/>
  <c r="C48" i="1"/>
  <c r="B48" i="1"/>
  <c r="G47" i="1"/>
  <c r="F47" i="1"/>
  <c r="E47" i="1"/>
  <c r="D47" i="1"/>
  <c r="C47" i="1"/>
  <c r="B47" i="1"/>
  <c r="G46" i="1"/>
  <c r="F46" i="1"/>
  <c r="E46" i="1"/>
  <c r="D46" i="1"/>
  <c r="C46" i="1"/>
  <c r="B46" i="1"/>
  <c r="G45" i="1"/>
  <c r="F45" i="1"/>
  <c r="E45" i="1"/>
  <c r="D45" i="1"/>
  <c r="C45" i="1"/>
  <c r="B45" i="1"/>
  <c r="G44" i="1"/>
  <c r="F44" i="1"/>
  <c r="E44" i="1"/>
  <c r="D44" i="1"/>
  <c r="C44" i="1"/>
  <c r="B44" i="1"/>
  <c r="G43" i="1"/>
  <c r="F43" i="1"/>
  <c r="E43" i="1"/>
  <c r="D43" i="1"/>
  <c r="C43" i="1"/>
  <c r="B43" i="1"/>
  <c r="G42" i="1"/>
  <c r="F42" i="1"/>
  <c r="E42" i="1"/>
  <c r="D42" i="1"/>
  <c r="C42" i="1"/>
  <c r="B42" i="1"/>
  <c r="G41" i="1"/>
  <c r="F41" i="1"/>
  <c r="E41" i="1"/>
  <c r="D41" i="1"/>
  <c r="C41" i="1"/>
  <c r="B41" i="1"/>
  <c r="G40" i="1"/>
  <c r="F40" i="1"/>
  <c r="E40" i="1"/>
  <c r="D40" i="1"/>
  <c r="C40" i="1"/>
  <c r="B40" i="1"/>
  <c r="G39" i="1"/>
  <c r="F39" i="1"/>
  <c r="E39" i="1"/>
  <c r="D39" i="1"/>
  <c r="C39" i="1"/>
  <c r="B39" i="1"/>
  <c r="G38" i="1"/>
  <c r="F38" i="1"/>
  <c r="E38" i="1"/>
  <c r="D38" i="1"/>
  <c r="C38" i="1"/>
  <c r="B38" i="1"/>
  <c r="B55" i="2"/>
  <c r="B56" i="1" s="1"/>
  <c r="G55" i="2"/>
  <c r="G56" i="1" s="1"/>
  <c r="F55" i="2"/>
  <c r="F56" i="1" s="1"/>
  <c r="E55" i="2"/>
  <c r="E56" i="1" s="1"/>
  <c r="D55" i="2"/>
  <c r="D56" i="1" s="1"/>
  <c r="C55" i="2"/>
  <c r="C56" i="1" s="1"/>
  <c r="C23" i="2"/>
  <c r="D23" i="2"/>
  <c r="E23" i="2"/>
  <c r="F23" i="2"/>
  <c r="G23" i="2"/>
  <c r="C52" i="2"/>
  <c r="D52" i="2"/>
  <c r="E52" i="2"/>
  <c r="F52" i="2"/>
  <c r="F53" i="1" s="1"/>
  <c r="G52" i="2"/>
  <c r="G53" i="1" s="1"/>
  <c r="C81" i="2"/>
  <c r="C82" i="1" s="1"/>
  <c r="D81" i="2"/>
  <c r="D82" i="1" s="1"/>
  <c r="E81" i="2"/>
  <c r="E82" i="1" s="1"/>
  <c r="F81" i="2"/>
  <c r="G81" i="2"/>
  <c r="B84" i="2"/>
  <c r="B85" i="1" s="1"/>
  <c r="C84" i="2"/>
  <c r="C85" i="1" s="1"/>
  <c r="D84" i="2"/>
  <c r="D85" i="1" s="1"/>
  <c r="E84" i="2"/>
  <c r="E85" i="1" s="1"/>
  <c r="F84" i="2"/>
  <c r="F85" i="1" s="1"/>
  <c r="G84" i="2"/>
  <c r="G85" i="1" s="1"/>
  <c r="F24" i="2" l="1"/>
  <c r="G24" i="2"/>
  <c r="E24" i="2"/>
  <c r="F82" i="1"/>
  <c r="D24" i="2"/>
  <c r="G82" i="1"/>
  <c r="C24" i="2"/>
  <c r="D53" i="1"/>
  <c r="C53" i="1"/>
  <c r="E53" i="1"/>
  <c r="B8" i="2"/>
  <c r="C8" i="2"/>
  <c r="D8" i="2"/>
  <c r="E8" i="2"/>
  <c r="F8" i="2"/>
  <c r="B9" i="2"/>
  <c r="C9" i="2"/>
  <c r="D9" i="2"/>
  <c r="E9" i="2"/>
  <c r="F9" i="2"/>
  <c r="B10" i="2"/>
  <c r="B10" i="1" s="1"/>
  <c r="C10" i="2"/>
  <c r="C10" i="1" s="1"/>
  <c r="D10" i="2"/>
  <c r="E10" i="2"/>
  <c r="F10" i="2"/>
  <c r="B11" i="2"/>
  <c r="C11" i="2"/>
  <c r="D11" i="2"/>
  <c r="E11" i="2"/>
  <c r="F11" i="2"/>
  <c r="B12" i="2"/>
  <c r="C12" i="2"/>
  <c r="D12" i="2"/>
  <c r="E12" i="2"/>
  <c r="F12" i="2"/>
  <c r="B13" i="2"/>
  <c r="B13" i="1" s="1"/>
  <c r="C13" i="2"/>
  <c r="C13" i="1" s="1"/>
  <c r="D13" i="2"/>
  <c r="E13" i="2"/>
  <c r="F13" i="2"/>
  <c r="B14" i="2"/>
  <c r="C14" i="2"/>
  <c r="D14" i="2"/>
  <c r="E14" i="2"/>
  <c r="F14" i="2"/>
  <c r="B15" i="2"/>
  <c r="B15" i="1" s="1"/>
  <c r="C15" i="2"/>
  <c r="D15" i="2"/>
  <c r="E15" i="2"/>
  <c r="F15" i="2"/>
  <c r="B16" i="2"/>
  <c r="C16" i="2"/>
  <c r="D16" i="2"/>
  <c r="E16" i="2"/>
  <c r="E16" i="1" s="1"/>
  <c r="F16" i="2"/>
  <c r="B17" i="2"/>
  <c r="B17" i="1" s="1"/>
  <c r="C17" i="2"/>
  <c r="D17" i="2"/>
  <c r="E17" i="2"/>
  <c r="F17" i="2"/>
  <c r="B18" i="2"/>
  <c r="B18" i="1" s="1"/>
  <c r="C18" i="2"/>
  <c r="C18" i="1" s="1"/>
  <c r="D18" i="2"/>
  <c r="E18" i="2"/>
  <c r="F18" i="2"/>
  <c r="B19" i="2"/>
  <c r="C19" i="2"/>
  <c r="D19" i="2"/>
  <c r="E19" i="2"/>
  <c r="F19" i="2"/>
  <c r="B20" i="2"/>
  <c r="C20" i="2"/>
  <c r="D20" i="2"/>
  <c r="E20" i="2"/>
  <c r="F20" i="2"/>
  <c r="B21" i="2"/>
  <c r="B21" i="1" s="1"/>
  <c r="C21" i="2"/>
  <c r="C21" i="1" s="1"/>
  <c r="D21" i="2"/>
  <c r="E21" i="2"/>
  <c r="F21" i="2"/>
  <c r="B22" i="2"/>
  <c r="C22" i="2"/>
  <c r="D22" i="2"/>
  <c r="E22" i="2"/>
  <c r="F22" i="2"/>
  <c r="B25" i="2"/>
  <c r="C25" i="2"/>
  <c r="D25" i="2"/>
  <c r="E25" i="2"/>
  <c r="F25" i="2"/>
  <c r="B26" i="2"/>
  <c r="C26" i="2"/>
  <c r="D26" i="2"/>
  <c r="E26" i="2"/>
  <c r="F26" i="2"/>
  <c r="B27" i="2"/>
  <c r="C27" i="2"/>
  <c r="D27" i="2"/>
  <c r="E27" i="2"/>
  <c r="F27" i="2"/>
  <c r="B28" i="2"/>
  <c r="C28" i="2"/>
  <c r="D28" i="2"/>
  <c r="E28" i="2"/>
  <c r="F28" i="2"/>
  <c r="F21" i="1" l="1"/>
  <c r="B16" i="1"/>
  <c r="B22" i="1"/>
  <c r="F13" i="1"/>
  <c r="C16" i="1"/>
  <c r="F16" i="1"/>
  <c r="B19" i="1"/>
  <c r="F19" i="1"/>
  <c r="F22" i="1"/>
  <c r="F11" i="1"/>
  <c r="C19" i="1"/>
  <c r="E19" i="1"/>
  <c r="C20" i="1"/>
  <c r="C12" i="1"/>
  <c r="E10" i="1"/>
  <c r="B9" i="1"/>
  <c r="E18" i="1"/>
  <c r="E21" i="1"/>
  <c r="B20" i="1"/>
  <c r="C15" i="1"/>
  <c r="E13" i="1"/>
  <c r="B12" i="1"/>
  <c r="D10" i="1"/>
  <c r="F28" i="1"/>
  <c r="F27" i="1"/>
  <c r="F24" i="1"/>
  <c r="F26" i="1"/>
  <c r="F25" i="1"/>
  <c r="F23" i="1"/>
  <c r="D15" i="1"/>
  <c r="E27" i="1"/>
  <c r="E24" i="1"/>
  <c r="E28" i="1"/>
  <c r="E26" i="1"/>
  <c r="E23" i="1"/>
  <c r="E25" i="1"/>
  <c r="D24" i="1"/>
  <c r="D25" i="1"/>
  <c r="D27" i="1"/>
  <c r="D26" i="1"/>
  <c r="D28" i="1"/>
  <c r="D18" i="1"/>
  <c r="D21" i="1"/>
  <c r="D13" i="1"/>
  <c r="F14" i="1"/>
  <c r="E22" i="1"/>
  <c r="F17" i="1"/>
  <c r="D11" i="1"/>
  <c r="F9" i="1"/>
  <c r="C25" i="1"/>
  <c r="C24" i="1"/>
  <c r="C26" i="1"/>
  <c r="C27" i="1"/>
  <c r="C28" i="1"/>
  <c r="D14" i="1"/>
  <c r="F12" i="1"/>
  <c r="C11" i="1"/>
  <c r="E9" i="1"/>
  <c r="B28" i="1"/>
  <c r="B27" i="1"/>
  <c r="B26" i="1"/>
  <c r="B25" i="1"/>
  <c r="E14" i="1"/>
  <c r="F20" i="1"/>
  <c r="C22" i="1"/>
  <c r="E20" i="1"/>
  <c r="D17" i="1"/>
  <c r="F15" i="1"/>
  <c r="C14" i="1"/>
  <c r="E12" i="1"/>
  <c r="B11" i="1"/>
  <c r="D9" i="1"/>
  <c r="C23" i="1"/>
  <c r="D16" i="1"/>
  <c r="E11" i="1"/>
  <c r="D19" i="1"/>
  <c r="D22" i="1"/>
  <c r="E17" i="1"/>
  <c r="D20" i="1"/>
  <c r="F18" i="1"/>
  <c r="C17" i="1"/>
  <c r="E15" i="1"/>
  <c r="B14" i="1"/>
  <c r="D12" i="1"/>
  <c r="F10" i="1"/>
  <c r="C9" i="1"/>
  <c r="D23" i="1"/>
  <c r="G28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5" i="2"/>
  <c r="G26" i="2"/>
  <c r="G27" i="2"/>
  <c r="G8" i="2" l="1"/>
  <c r="G16" i="1" s="1"/>
  <c r="G13" i="1" l="1"/>
  <c r="G14" i="1"/>
  <c r="G12" i="1"/>
  <c r="G17" i="1"/>
  <c r="G20" i="1"/>
  <c r="G10" i="1"/>
  <c r="G22" i="1"/>
  <c r="G19" i="1"/>
  <c r="G28" i="1"/>
  <c r="G15" i="1"/>
  <c r="G18" i="1"/>
  <c r="G25" i="1"/>
  <c r="G11" i="1"/>
  <c r="G27" i="1"/>
  <c r="G24" i="1"/>
  <c r="G23" i="1"/>
  <c r="G21" i="1"/>
  <c r="G26" i="1"/>
  <c r="G9" i="2"/>
  <c r="G9" i="1" s="1"/>
</calcChain>
</file>

<file path=xl/sharedStrings.xml><?xml version="1.0" encoding="utf-8"?>
<sst xmlns="http://schemas.openxmlformats.org/spreadsheetml/2006/main" count="169" uniqueCount="33">
  <si>
    <t xml:space="preserve"> </t>
  </si>
  <si>
    <t>Kvinner</t>
  </si>
  <si>
    <t>Menn</t>
  </si>
  <si>
    <t>Primærdiagnose:</t>
  </si>
  <si>
    <t xml:space="preserve">I ALT                                          </t>
  </si>
  <si>
    <t xml:space="preserve">Svulster                                       </t>
  </si>
  <si>
    <t xml:space="preserve">Endokrine, ernærings- og metabolske sykdommer  </t>
  </si>
  <si>
    <t xml:space="preserve">Psykiske lidelser og atferdsforstyrrelser      </t>
  </si>
  <si>
    <t xml:space="preserve"> - Organiske psykiske lidelser/schizofrene og paranoide lidelser                             </t>
  </si>
  <si>
    <t xml:space="preserve"> - Depressive lidelser</t>
  </si>
  <si>
    <t xml:space="preserve"> - Andre affektive lidelser</t>
  </si>
  <si>
    <t xml:space="preserve"> - Nevroser og atferdsforstyrrelser</t>
  </si>
  <si>
    <t xml:space="preserve"> - Personlighetsforstyrrelser</t>
  </si>
  <si>
    <t xml:space="preserve"> - Psykiske lidelser på grunn av rusmiddel- eller tablettbruk                              </t>
  </si>
  <si>
    <t xml:space="preserve"> - Psykisk utviklingshemming</t>
  </si>
  <si>
    <t xml:space="preserve">Sykdommer i nervesystemet 1)                     </t>
  </si>
  <si>
    <t xml:space="preserve">Sykdommer i sirkulasjonssystemet 2)              </t>
  </si>
  <si>
    <t xml:space="preserve">Sykdommer i fordøyelsessystemet                </t>
  </si>
  <si>
    <t>Sykdommer i muskel-skjelettsystemet og bindevev</t>
  </si>
  <si>
    <t xml:space="preserve"> - Ryggsykdommer</t>
  </si>
  <si>
    <t xml:space="preserve"> - Andre muskel-skjelettsykdommer</t>
  </si>
  <si>
    <t xml:space="preserve">Medfødte misdannelser og kromosomavvik         </t>
  </si>
  <si>
    <t xml:space="preserve">Skader, forgiftninger, og vold                 </t>
  </si>
  <si>
    <t>1) De vanligste diagnosegruppene i denne gruppen er multippel sklerose, postviralt utmattelsessyndrom (ME) og epilepsi</t>
  </si>
  <si>
    <t>2) De vanligste diagnosegruppene i denne gruppen er tidligere hjerteinfarkt og angina pectoris</t>
  </si>
  <si>
    <t>Diagnose mangler foreløpig</t>
  </si>
  <si>
    <t xml:space="preserve">Alle andre diagnoser                   </t>
  </si>
  <si>
    <t>I alt</t>
  </si>
  <si>
    <t>*</t>
  </si>
  <si>
    <t>Alder 18-29 år</t>
  </si>
  <si>
    <t>I prosent av aldersgruppen 18-29 år.</t>
  </si>
  <si>
    <t>Tabell: Nye mottakere av uføretrygd etter hoveddiagnose (primærdiagnose), kjønn og år. 2013-2025.</t>
  </si>
  <si>
    <t xml:space="preserve">Tabell: Nye mottakere av uføretrygd etter hoveddiagnose (primærdiagnose), kjønn og år. 2013-2025.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</si>
</sst>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3" fontId="0" fillId="0" borderId="0" xfId="0" applyNumberFormat="1"/>
    <xf numFmtId="3" fontId="1" fillId="0" borderId="0" xfId="0" applyNumberFormat="1" applyFont="1"/>
    <xf numFmtId="0" fontId="0" fillId="2" borderId="0" xfId="0" applyFill="1"/>
    <xf numFmtId="0" fontId="0" fillId="2" borderId="1" xfId="0" applyFill="1" applyBorder="1"/>
    <xf numFmtId="1" fontId="1" fillId="0" borderId="0" xfId="0" applyNumberFormat="1" applyFont="1"/>
    <xf numFmtId="164" fontId="0" fillId="0" borderId="0" xfId="0" applyNumberFormat="1" applyAlignment="1">
      <alignment horizontal="right"/>
    </xf>
    <xf numFmtId="0" fontId="2" fillId="0" borderId="0" xfId="0" applyFont="1"/>
    <xf numFmtId="0" fontId="1" fillId="2" borderId="0" xfId="0" applyFont="1" applyFill="1"/>
    <xf numFmtId="0" fontId="3" fillId="0" borderId="0" xfId="0" applyFont="1"/>
    <xf numFmtId="0" fontId="1" fillId="0" borderId="0" xfId="0" applyFont="1" applyAlignment="1">
      <alignment horizontal="center"/>
    </xf>
    <xf numFmtId="3" fontId="0" fillId="0" borderId="0" xfId="0" applyNumberFormat="1" applyAlignment="1">
      <alignment horizontal="right"/>
    </xf>
    <xf numFmtId="1" fontId="3" fillId="0" borderId="0" xfId="0" applyNumberFormat="1" applyFont="1"/>
    <xf numFmtId="3" fontId="0" fillId="0" borderId="0" xfId="0" applyNumberFormat="1" applyAlignment="1">
      <alignment vertical="center" wrapText="1"/>
    </xf>
    <xf numFmtId="0" fontId="0" fillId="0" borderId="0" xfId="0" applyAlignment="1">
      <alignment vertical="center" wrapText="1"/>
    </xf>
    <xf numFmtId="0" fontId="4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5" fillId="0" borderId="0" xfId="0" applyFont="1"/>
    <xf numFmtId="0" fontId="1" fillId="2" borderId="2" xfId="0" applyFont="1" applyFill="1" applyBorder="1"/>
    <xf numFmtId="3" fontId="7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3" fontId="8" fillId="0" borderId="1" xfId="0" applyNumberFormat="1" applyFont="1" applyBorder="1" applyAlignment="1">
      <alignment horizontal="right"/>
    </xf>
    <xf numFmtId="1" fontId="6" fillId="0" borderId="2" xfId="0" applyNumberFormat="1" applyFont="1" applyBorder="1"/>
    <xf numFmtId="164" fontId="8" fillId="0" borderId="0" xfId="0" applyNumberFormat="1" applyFont="1" applyAlignment="1">
      <alignment horizontal="right"/>
    </xf>
    <xf numFmtId="164" fontId="8" fillId="0" borderId="1" xfId="0" applyNumberFormat="1" applyFont="1" applyBorder="1" applyAlignment="1">
      <alignment horizontal="right"/>
    </xf>
    <xf numFmtId="3" fontId="0" fillId="0" borderId="0" xfId="0" applyNumberFormat="1" applyAlignment="1">
      <alignment wrapText="1"/>
    </xf>
    <xf numFmtId="0" fontId="0" fillId="0" borderId="0" xfId="0" applyAlignment="1">
      <alignment wrapText="1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83820</xdr:rowOff>
    </xdr:from>
    <xdr:to>
      <xdr:col>0</xdr:col>
      <xdr:colOff>1000125</xdr:colOff>
      <xdr:row>5</xdr:row>
      <xdr:rowOff>53340</xdr:rowOff>
    </xdr:to>
    <xdr:pic>
      <xdr:nvPicPr>
        <xdr:cNvPr id="3" name="Picture 1" descr="nav_logo_PMS_1797_pos_transp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6700"/>
          <a:ext cx="100012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2</xdr:row>
      <xdr:rowOff>152400</xdr:rowOff>
    </xdr:from>
    <xdr:to>
      <xdr:col>0</xdr:col>
      <xdr:colOff>1076325</xdr:colOff>
      <xdr:row>5</xdr:row>
      <xdr:rowOff>129540</xdr:rowOff>
    </xdr:to>
    <xdr:pic>
      <xdr:nvPicPr>
        <xdr:cNvPr id="3" name="Picture 1" descr="nav_logo_PMS_1797_pos_transp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335280"/>
          <a:ext cx="100012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87"/>
  <sheetViews>
    <sheetView tabSelected="1" topLeftCell="A26" zoomScaleNormal="100" workbookViewId="0">
      <selection activeCell="N23" sqref="N23"/>
    </sheetView>
  </sheetViews>
  <sheetFormatPr baseColWidth="10" defaultRowHeight="15" x14ac:dyDescent="0.25"/>
  <cols>
    <col min="1" max="1" width="57.140625" customWidth="1"/>
    <col min="2" max="23" width="7.140625" customWidth="1"/>
    <col min="24" max="24" width="2.140625" customWidth="1"/>
    <col min="25" max="27" width="7.140625" customWidth="1"/>
    <col min="28" max="28" width="7.28515625" customWidth="1"/>
    <col min="29" max="30" width="7.140625" customWidth="1"/>
    <col min="31" max="31" width="6.7109375" customWidth="1"/>
    <col min="32" max="32" width="7.28515625" customWidth="1"/>
    <col min="33" max="33" width="7.42578125" customWidth="1"/>
    <col min="34" max="36" width="9.28515625" customWidth="1"/>
  </cols>
  <sheetData>
    <row r="1" spans="1:30" ht="15.75" x14ac:dyDescent="0.25">
      <c r="A1" s="8" t="s">
        <v>31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S1" s="2"/>
      <c r="T1" s="2"/>
      <c r="U1" s="2"/>
      <c r="V1" s="2"/>
      <c r="W1" s="2"/>
      <c r="Y1" s="2"/>
      <c r="Z1" s="2"/>
      <c r="AC1" s="2"/>
      <c r="AD1" s="2"/>
    </row>
    <row r="2" spans="1:30" ht="15.75" x14ac:dyDescent="0.25">
      <c r="A2" s="8" t="s">
        <v>29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S2" s="2"/>
      <c r="T2" s="2"/>
      <c r="U2" s="2"/>
      <c r="V2" s="2"/>
      <c r="W2" s="2"/>
      <c r="Y2" s="2"/>
      <c r="Z2" s="2"/>
      <c r="AC2" s="2"/>
      <c r="AD2" s="2"/>
    </row>
    <row r="4" spans="1:30" x14ac:dyDescent="0.25">
      <c r="B4" s="11"/>
      <c r="D4" s="11"/>
      <c r="E4" s="11" t="s">
        <v>0</v>
      </c>
      <c r="F4" s="11"/>
      <c r="G4" s="11"/>
      <c r="H4" s="11"/>
      <c r="I4" s="11"/>
      <c r="J4" s="11"/>
      <c r="K4" s="11"/>
      <c r="L4" s="11"/>
      <c r="M4" s="11"/>
      <c r="N4" s="11"/>
      <c r="S4" s="11"/>
      <c r="T4" s="11"/>
      <c r="U4" s="11"/>
      <c r="V4" s="11"/>
      <c r="W4" s="11"/>
      <c r="AC4" s="11"/>
      <c r="AD4" s="11"/>
    </row>
    <row r="5" spans="1:30" x14ac:dyDescent="0.25">
      <c r="B5" s="28" t="s">
        <v>27</v>
      </c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</row>
    <row r="6" spans="1:30" ht="9" customHeight="1" x14ac:dyDescent="0.25"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11"/>
    </row>
    <row r="7" spans="1:30" x14ac:dyDescent="0.25">
      <c r="A7" s="19" t="s">
        <v>3</v>
      </c>
      <c r="B7" s="23">
        <v>2013</v>
      </c>
      <c r="C7" s="23">
        <v>2014</v>
      </c>
      <c r="D7" s="23">
        <v>2015</v>
      </c>
      <c r="E7" s="23">
        <v>2016</v>
      </c>
      <c r="F7" s="23">
        <v>2017</v>
      </c>
      <c r="G7" s="23">
        <v>2018</v>
      </c>
      <c r="H7" s="23">
        <v>2019</v>
      </c>
      <c r="I7" s="23">
        <v>2020</v>
      </c>
      <c r="J7" s="23">
        <v>2021</v>
      </c>
      <c r="K7" s="23">
        <v>2022</v>
      </c>
      <c r="L7" s="23">
        <v>2023</v>
      </c>
      <c r="M7" s="23">
        <v>2024</v>
      </c>
      <c r="N7" s="23">
        <v>2025</v>
      </c>
      <c r="X7" s="6"/>
    </row>
    <row r="8" spans="1:30" x14ac:dyDescent="0.25">
      <c r="A8" s="9" t="s">
        <v>4</v>
      </c>
      <c r="B8" s="20">
        <f t="shared" ref="B8:L8" si="0">B36+B65</f>
        <v>1766</v>
      </c>
      <c r="C8" s="20">
        <f t="shared" si="0"/>
        <v>2677</v>
      </c>
      <c r="D8" s="20">
        <f t="shared" si="0"/>
        <v>2810</v>
      </c>
      <c r="E8" s="20">
        <f t="shared" si="0"/>
        <v>3029</v>
      </c>
      <c r="F8" s="20">
        <f t="shared" si="0"/>
        <v>3439</v>
      </c>
      <c r="G8" s="20">
        <f t="shared" si="0"/>
        <v>4456</v>
      </c>
      <c r="H8" s="20">
        <f t="shared" si="0"/>
        <v>4690</v>
      </c>
      <c r="I8" s="20">
        <f t="shared" si="0"/>
        <v>3645</v>
      </c>
      <c r="J8" s="20">
        <f>J36+J65</f>
        <v>3773</v>
      </c>
      <c r="K8" s="20">
        <f>K36+K65</f>
        <v>3781</v>
      </c>
      <c r="L8" s="20">
        <f t="shared" si="0"/>
        <v>3546</v>
      </c>
      <c r="M8" s="20">
        <f t="shared" ref="M8:N8" si="1">M36+M65</f>
        <v>4007</v>
      </c>
      <c r="N8" s="20">
        <f t="shared" si="1"/>
        <v>3543</v>
      </c>
      <c r="X8" s="3"/>
    </row>
    <row r="9" spans="1:30" x14ac:dyDescent="0.25">
      <c r="A9" s="4" t="s">
        <v>5</v>
      </c>
      <c r="B9" s="21">
        <f t="shared" ref="B9:L9" si="2">B37+B66</f>
        <v>23</v>
      </c>
      <c r="C9" s="21">
        <f t="shared" si="2"/>
        <v>29</v>
      </c>
      <c r="D9" s="21">
        <f t="shared" si="2"/>
        <v>37</v>
      </c>
      <c r="E9" s="21">
        <f t="shared" si="2"/>
        <v>24</v>
      </c>
      <c r="F9" s="21">
        <f t="shared" si="2"/>
        <v>37</v>
      </c>
      <c r="G9" s="21">
        <f t="shared" si="2"/>
        <v>52</v>
      </c>
      <c r="H9" s="21">
        <f t="shared" si="2"/>
        <v>64</v>
      </c>
      <c r="I9" s="21">
        <f t="shared" si="2"/>
        <v>50</v>
      </c>
      <c r="J9" s="21">
        <f t="shared" ref="J9:K9" si="3">J37+J66</f>
        <v>50</v>
      </c>
      <c r="K9" s="21">
        <f t="shared" si="3"/>
        <v>45</v>
      </c>
      <c r="L9" s="21">
        <f t="shared" si="2"/>
        <v>44</v>
      </c>
      <c r="M9" s="21">
        <f t="shared" ref="M9:N9" si="4">M37+M66</f>
        <v>58</v>
      </c>
      <c r="N9" s="21">
        <f t="shared" si="4"/>
        <v>46</v>
      </c>
      <c r="X9" s="2"/>
    </row>
    <row r="10" spans="1:30" ht="14.25" customHeight="1" x14ac:dyDescent="0.25">
      <c r="A10" s="4" t="s">
        <v>6</v>
      </c>
      <c r="B10" s="21">
        <f t="shared" ref="B10:L10" si="5">B38+B67</f>
        <v>19</v>
      </c>
      <c r="C10" s="21">
        <f t="shared" si="5"/>
        <v>17</v>
      </c>
      <c r="D10" s="21">
        <f t="shared" si="5"/>
        <v>18</v>
      </c>
      <c r="E10" s="21">
        <f t="shared" si="5"/>
        <v>13</v>
      </c>
      <c r="F10" s="21">
        <f t="shared" si="5"/>
        <v>24</v>
      </c>
      <c r="G10" s="21">
        <f t="shared" si="5"/>
        <v>50</v>
      </c>
      <c r="H10" s="21">
        <f t="shared" si="5"/>
        <v>47</v>
      </c>
      <c r="I10" s="21">
        <f t="shared" si="5"/>
        <v>29</v>
      </c>
      <c r="J10" s="21">
        <f t="shared" ref="J10:K10" si="6">J38+J67</f>
        <v>31</v>
      </c>
      <c r="K10" s="21">
        <f t="shared" si="6"/>
        <v>36</v>
      </c>
      <c r="L10" s="21">
        <f t="shared" si="5"/>
        <v>27</v>
      </c>
      <c r="M10" s="21">
        <f t="shared" ref="M10:N10" si="7">M38+M67</f>
        <v>50</v>
      </c>
      <c r="N10" s="21">
        <f t="shared" si="7"/>
        <v>28</v>
      </c>
      <c r="X10" s="2"/>
    </row>
    <row r="11" spans="1:30" ht="14.25" customHeight="1" x14ac:dyDescent="0.25">
      <c r="A11" s="4" t="s">
        <v>7</v>
      </c>
      <c r="B11" s="21">
        <f t="shared" ref="B11:L11" si="8">B39+B68</f>
        <v>1208</v>
      </c>
      <c r="C11" s="21">
        <f t="shared" si="8"/>
        <v>1882</v>
      </c>
      <c r="D11" s="21">
        <f t="shared" si="8"/>
        <v>1984</v>
      </c>
      <c r="E11" s="21">
        <f t="shared" si="8"/>
        <v>2148</v>
      </c>
      <c r="F11" s="21">
        <f t="shared" si="8"/>
        <v>2433</v>
      </c>
      <c r="G11" s="21">
        <f t="shared" si="8"/>
        <v>3125</v>
      </c>
      <c r="H11" s="21">
        <f t="shared" si="8"/>
        <v>3253</v>
      </c>
      <c r="I11" s="21">
        <f t="shared" si="8"/>
        <v>2587</v>
      </c>
      <c r="J11" s="21">
        <f t="shared" ref="J11:K11" si="9">J39+J68</f>
        <v>2631</v>
      </c>
      <c r="K11" s="21">
        <f t="shared" si="9"/>
        <v>2627</v>
      </c>
      <c r="L11" s="21">
        <f t="shared" si="8"/>
        <v>2405</v>
      </c>
      <c r="M11" s="21">
        <f t="shared" ref="M11:N11" si="10">M39+M68</f>
        <v>2786</v>
      </c>
      <c r="N11" s="21">
        <f t="shared" si="10"/>
        <v>2488</v>
      </c>
      <c r="X11" s="2"/>
    </row>
    <row r="12" spans="1:30" ht="14.25" customHeight="1" x14ac:dyDescent="0.25">
      <c r="A12" s="4" t="s">
        <v>8</v>
      </c>
      <c r="B12" s="21">
        <f t="shared" ref="B12:L12" si="11">B40+B69</f>
        <v>145</v>
      </c>
      <c r="C12" s="21">
        <f t="shared" si="11"/>
        <v>229</v>
      </c>
      <c r="D12" s="21">
        <f t="shared" si="11"/>
        <v>196</v>
      </c>
      <c r="E12" s="21">
        <f t="shared" si="11"/>
        <v>186</v>
      </c>
      <c r="F12" s="21">
        <f t="shared" si="11"/>
        <v>220</v>
      </c>
      <c r="G12" s="21">
        <f t="shared" si="11"/>
        <v>289</v>
      </c>
      <c r="H12" s="21">
        <f t="shared" si="11"/>
        <v>271</v>
      </c>
      <c r="I12" s="21">
        <f t="shared" si="11"/>
        <v>214</v>
      </c>
      <c r="J12" s="21">
        <f t="shared" ref="J12:K12" si="12">J40+J69</f>
        <v>220</v>
      </c>
      <c r="K12" s="21">
        <f t="shared" si="12"/>
        <v>235</v>
      </c>
      <c r="L12" s="21">
        <f t="shared" si="11"/>
        <v>203</v>
      </c>
      <c r="M12" s="21">
        <f t="shared" ref="M12:N12" si="13">M40+M69</f>
        <v>204</v>
      </c>
      <c r="N12" s="21">
        <f t="shared" si="13"/>
        <v>190</v>
      </c>
      <c r="X12" s="2"/>
    </row>
    <row r="13" spans="1:30" ht="14.25" customHeight="1" x14ac:dyDescent="0.25">
      <c r="A13" s="4" t="s">
        <v>9</v>
      </c>
      <c r="B13" s="21">
        <f t="shared" ref="B13:L13" si="14">B41+B70</f>
        <v>22</v>
      </c>
      <c r="C13" s="21">
        <f t="shared" si="14"/>
        <v>47</v>
      </c>
      <c r="D13" s="21">
        <f t="shared" si="14"/>
        <v>56</v>
      </c>
      <c r="E13" s="21">
        <f t="shared" si="14"/>
        <v>51</v>
      </c>
      <c r="F13" s="21">
        <f t="shared" si="14"/>
        <v>47</v>
      </c>
      <c r="G13" s="21">
        <f t="shared" si="14"/>
        <v>87</v>
      </c>
      <c r="H13" s="21">
        <f t="shared" si="14"/>
        <v>78</v>
      </c>
      <c r="I13" s="21">
        <f t="shared" si="14"/>
        <v>73</v>
      </c>
      <c r="J13" s="21">
        <f t="shared" ref="J13:K13" si="15">J41+J70</f>
        <v>57</v>
      </c>
      <c r="K13" s="21">
        <f t="shared" si="15"/>
        <v>56</v>
      </c>
      <c r="L13" s="21">
        <f t="shared" si="14"/>
        <v>51</v>
      </c>
      <c r="M13" s="21">
        <f t="shared" ref="M13:N13" si="16">M41+M70</f>
        <v>64</v>
      </c>
      <c r="N13" s="21">
        <f t="shared" si="16"/>
        <v>33</v>
      </c>
      <c r="X13" s="2"/>
    </row>
    <row r="14" spans="1:30" ht="14.25" customHeight="1" x14ac:dyDescent="0.25">
      <c r="A14" s="4" t="s">
        <v>10</v>
      </c>
      <c r="B14" s="21">
        <f t="shared" ref="B14:L14" si="17">B42+B71</f>
        <v>36</v>
      </c>
      <c r="C14" s="21">
        <f t="shared" si="17"/>
        <v>64</v>
      </c>
      <c r="D14" s="21">
        <f t="shared" si="17"/>
        <v>51</v>
      </c>
      <c r="E14" s="21">
        <f t="shared" si="17"/>
        <v>68</v>
      </c>
      <c r="F14" s="21">
        <f t="shared" si="17"/>
        <v>70</v>
      </c>
      <c r="G14" s="21">
        <f t="shared" si="17"/>
        <v>105</v>
      </c>
      <c r="H14" s="21">
        <f t="shared" si="17"/>
        <v>113</v>
      </c>
      <c r="I14" s="21">
        <f t="shared" si="17"/>
        <v>95</v>
      </c>
      <c r="J14" s="21">
        <f t="shared" ref="J14:K14" si="18">J42+J71</f>
        <v>72</v>
      </c>
      <c r="K14" s="21">
        <f t="shared" si="18"/>
        <v>97</v>
      </c>
      <c r="L14" s="21">
        <f t="shared" si="17"/>
        <v>64</v>
      </c>
      <c r="M14" s="21">
        <f t="shared" ref="M14:N14" si="19">M42+M71</f>
        <v>77</v>
      </c>
      <c r="N14" s="21">
        <f t="shared" si="19"/>
        <v>52</v>
      </c>
      <c r="X14" s="2"/>
    </row>
    <row r="15" spans="1:30" ht="14.25" customHeight="1" x14ac:dyDescent="0.25">
      <c r="A15" s="4" t="s">
        <v>11</v>
      </c>
      <c r="B15" s="21">
        <f t="shared" ref="B15:L15" si="20">B43+B72</f>
        <v>533</v>
      </c>
      <c r="C15" s="21">
        <f t="shared" si="20"/>
        <v>882</v>
      </c>
      <c r="D15" s="21">
        <f t="shared" si="20"/>
        <v>970</v>
      </c>
      <c r="E15" s="21">
        <f t="shared" si="20"/>
        <v>1099</v>
      </c>
      <c r="F15" s="21">
        <f t="shared" si="20"/>
        <v>1370</v>
      </c>
      <c r="G15" s="21">
        <f t="shared" si="20"/>
        <v>1820</v>
      </c>
      <c r="H15" s="21">
        <f t="shared" si="20"/>
        <v>1901</v>
      </c>
      <c r="I15" s="21">
        <f t="shared" si="20"/>
        <v>1536</v>
      </c>
      <c r="J15" s="21">
        <f t="shared" ref="J15:K15" si="21">J43+J72</f>
        <v>1624</v>
      </c>
      <c r="K15" s="21">
        <f t="shared" si="21"/>
        <v>1602</v>
      </c>
      <c r="L15" s="21">
        <f t="shared" si="20"/>
        <v>1486</v>
      </c>
      <c r="M15" s="21">
        <f t="shared" ref="M15:N15" si="22">M43+M72</f>
        <v>1792</v>
      </c>
      <c r="N15" s="21">
        <f t="shared" si="22"/>
        <v>1670</v>
      </c>
      <c r="X15" s="2"/>
    </row>
    <row r="16" spans="1:30" ht="14.25" customHeight="1" x14ac:dyDescent="0.25">
      <c r="A16" s="4" t="s">
        <v>12</v>
      </c>
      <c r="B16" s="21">
        <f t="shared" ref="B16:L16" si="23">B44+B73</f>
        <v>94</v>
      </c>
      <c r="C16" s="21">
        <f t="shared" si="23"/>
        <v>150</v>
      </c>
      <c r="D16" s="21">
        <f t="shared" si="23"/>
        <v>149</v>
      </c>
      <c r="E16" s="21">
        <f t="shared" si="23"/>
        <v>170</v>
      </c>
      <c r="F16" s="21">
        <f t="shared" si="23"/>
        <v>230</v>
      </c>
      <c r="G16" s="21">
        <f t="shared" si="23"/>
        <v>311</v>
      </c>
      <c r="H16" s="21">
        <f t="shared" si="23"/>
        <v>426</v>
      </c>
      <c r="I16" s="21">
        <f t="shared" si="23"/>
        <v>312</v>
      </c>
      <c r="J16" s="21">
        <f t="shared" ref="J16:K16" si="24">J44+J73</f>
        <v>290</v>
      </c>
      <c r="K16" s="21">
        <f t="shared" si="24"/>
        <v>290</v>
      </c>
      <c r="L16" s="21">
        <f t="shared" si="23"/>
        <v>275</v>
      </c>
      <c r="M16" s="21">
        <f t="shared" ref="M16:N16" si="25">M44+M73</f>
        <v>237</v>
      </c>
      <c r="N16" s="21">
        <f t="shared" si="25"/>
        <v>194</v>
      </c>
      <c r="X16" s="2"/>
    </row>
    <row r="17" spans="1:30" ht="14.25" customHeight="1" x14ac:dyDescent="0.25">
      <c r="A17" s="4" t="s">
        <v>13</v>
      </c>
      <c r="B17" s="21">
        <f t="shared" ref="B17:L17" si="26">B45+B74</f>
        <v>21</v>
      </c>
      <c r="C17" s="21">
        <f t="shared" si="26"/>
        <v>43</v>
      </c>
      <c r="D17" s="21">
        <f t="shared" si="26"/>
        <v>42</v>
      </c>
      <c r="E17" s="21">
        <f t="shared" si="26"/>
        <v>40</v>
      </c>
      <c r="F17" s="21">
        <f t="shared" si="26"/>
        <v>39</v>
      </c>
      <c r="G17" s="21">
        <f t="shared" si="26"/>
        <v>34</v>
      </c>
      <c r="H17" s="21">
        <f t="shared" si="26"/>
        <v>33</v>
      </c>
      <c r="I17" s="21">
        <f t="shared" si="26"/>
        <v>20</v>
      </c>
      <c r="J17" s="21">
        <f t="shared" ref="J17:K17" si="27">J45+J74</f>
        <v>37</v>
      </c>
      <c r="K17" s="21">
        <f t="shared" si="27"/>
        <v>29</v>
      </c>
      <c r="L17" s="21">
        <f t="shared" si="26"/>
        <v>30</v>
      </c>
      <c r="M17" s="21">
        <f t="shared" ref="M17:N17" si="28">M45+M74</f>
        <v>38</v>
      </c>
      <c r="N17" s="21">
        <f t="shared" si="28"/>
        <v>16</v>
      </c>
      <c r="X17" s="2"/>
    </row>
    <row r="18" spans="1:30" ht="14.25" customHeight="1" x14ac:dyDescent="0.25">
      <c r="A18" s="4" t="s">
        <v>14</v>
      </c>
      <c r="B18" s="21">
        <f t="shared" ref="B18:L18" si="29">B46+B75</f>
        <v>357</v>
      </c>
      <c r="C18" s="21">
        <f t="shared" si="29"/>
        <v>467</v>
      </c>
      <c r="D18" s="21">
        <f t="shared" si="29"/>
        <v>520</v>
      </c>
      <c r="E18" s="21">
        <f t="shared" si="29"/>
        <v>534</v>
      </c>
      <c r="F18" s="21">
        <f t="shared" si="29"/>
        <v>457</v>
      </c>
      <c r="G18" s="21">
        <f t="shared" si="29"/>
        <v>479</v>
      </c>
      <c r="H18" s="21">
        <f t="shared" si="29"/>
        <v>431</v>
      </c>
      <c r="I18" s="21">
        <f t="shared" si="29"/>
        <v>337</v>
      </c>
      <c r="J18" s="21">
        <f t="shared" ref="J18:K18" si="30">J46+J75</f>
        <v>331</v>
      </c>
      <c r="K18" s="21">
        <f t="shared" si="30"/>
        <v>318</v>
      </c>
      <c r="L18" s="21">
        <f t="shared" si="29"/>
        <v>296</v>
      </c>
      <c r="M18" s="21">
        <f t="shared" ref="M18:N18" si="31">M46+M75</f>
        <v>374</v>
      </c>
      <c r="N18" s="21">
        <f t="shared" si="31"/>
        <v>333</v>
      </c>
      <c r="X18" s="2"/>
    </row>
    <row r="19" spans="1:30" ht="14.25" customHeight="1" x14ac:dyDescent="0.25">
      <c r="A19" s="4" t="s">
        <v>15</v>
      </c>
      <c r="B19" s="21">
        <f t="shared" ref="B19:L19" si="32">B47+B76</f>
        <v>171</v>
      </c>
      <c r="C19" s="21">
        <f t="shared" si="32"/>
        <v>259</v>
      </c>
      <c r="D19" s="21">
        <f t="shared" si="32"/>
        <v>266</v>
      </c>
      <c r="E19" s="21">
        <f t="shared" si="32"/>
        <v>313</v>
      </c>
      <c r="F19" s="21">
        <f t="shared" si="32"/>
        <v>364</v>
      </c>
      <c r="G19" s="21">
        <f t="shared" si="32"/>
        <v>530</v>
      </c>
      <c r="H19" s="21">
        <f t="shared" si="32"/>
        <v>561</v>
      </c>
      <c r="I19" s="21">
        <f t="shared" si="32"/>
        <v>399</v>
      </c>
      <c r="J19" s="21">
        <f t="shared" ref="J19:K19" si="33">J47+J76</f>
        <v>450</v>
      </c>
      <c r="K19" s="21">
        <f t="shared" si="33"/>
        <v>474</v>
      </c>
      <c r="L19" s="21">
        <f t="shared" si="32"/>
        <v>458</v>
      </c>
      <c r="M19" s="21">
        <f t="shared" ref="M19:N19" si="34">M47+M76</f>
        <v>478</v>
      </c>
      <c r="N19" s="21">
        <f t="shared" si="34"/>
        <v>388</v>
      </c>
      <c r="X19" s="2"/>
    </row>
    <row r="20" spans="1:30" ht="14.25" customHeight="1" x14ac:dyDescent="0.25">
      <c r="A20" s="4" t="s">
        <v>16</v>
      </c>
      <c r="B20" s="21">
        <f t="shared" ref="B20:L20" si="35">B48+B77</f>
        <v>14</v>
      </c>
      <c r="C20" s="21">
        <f t="shared" si="35"/>
        <v>21</v>
      </c>
      <c r="D20" s="21">
        <f t="shared" si="35"/>
        <v>20</v>
      </c>
      <c r="E20" s="21">
        <f t="shared" si="35"/>
        <v>21</v>
      </c>
      <c r="F20" s="21">
        <f t="shared" si="35"/>
        <v>17</v>
      </c>
      <c r="G20" s="21">
        <f t="shared" si="35"/>
        <v>27</v>
      </c>
      <c r="H20" s="21">
        <f t="shared" si="35"/>
        <v>30</v>
      </c>
      <c r="I20" s="21">
        <f t="shared" si="35"/>
        <v>19</v>
      </c>
      <c r="J20" s="21">
        <f t="shared" ref="J20:K20" si="36">J48+J77</f>
        <v>25</v>
      </c>
      <c r="K20" s="21">
        <f t="shared" si="36"/>
        <v>26</v>
      </c>
      <c r="L20" s="21">
        <f t="shared" si="35"/>
        <v>23</v>
      </c>
      <c r="M20" s="21">
        <f t="shared" ref="M20:N20" si="37">M48+M77</f>
        <v>27</v>
      </c>
      <c r="N20" s="21">
        <f t="shared" si="37"/>
        <v>24</v>
      </c>
      <c r="X20" s="2"/>
    </row>
    <row r="21" spans="1:30" ht="14.25" customHeight="1" x14ac:dyDescent="0.25">
      <c r="A21" s="4" t="s">
        <v>17</v>
      </c>
      <c r="B21" s="21">
        <f t="shared" ref="B21:L21" si="38">B49+B78</f>
        <v>8</v>
      </c>
      <c r="C21" s="21">
        <f t="shared" si="38"/>
        <v>24</v>
      </c>
      <c r="D21" s="21">
        <f t="shared" si="38"/>
        <v>16</v>
      </c>
      <c r="E21" s="21">
        <f t="shared" si="38"/>
        <v>26</v>
      </c>
      <c r="F21" s="21">
        <f t="shared" si="38"/>
        <v>27</v>
      </c>
      <c r="G21" s="21">
        <f t="shared" si="38"/>
        <v>38</v>
      </c>
      <c r="H21" s="21">
        <f t="shared" si="38"/>
        <v>55</v>
      </c>
      <c r="I21" s="21">
        <f t="shared" si="38"/>
        <v>35</v>
      </c>
      <c r="J21" s="21">
        <f t="shared" ref="J21:K21" si="39">J49+J78</f>
        <v>43</v>
      </c>
      <c r="K21" s="21">
        <f t="shared" si="39"/>
        <v>46</v>
      </c>
      <c r="L21" s="21">
        <f t="shared" si="38"/>
        <v>51</v>
      </c>
      <c r="M21" s="21">
        <f t="shared" ref="M21:N21" si="40">M49+M78</f>
        <v>39</v>
      </c>
      <c r="N21" s="21">
        <f t="shared" si="40"/>
        <v>34</v>
      </c>
      <c r="X21" s="2"/>
    </row>
    <row r="22" spans="1:30" ht="14.25" customHeight="1" x14ac:dyDescent="0.25">
      <c r="A22" s="4" t="s">
        <v>18</v>
      </c>
      <c r="B22" s="21">
        <f t="shared" ref="B22:L22" si="41">B50+B79</f>
        <v>31</v>
      </c>
      <c r="C22" s="21">
        <f t="shared" si="41"/>
        <v>76</v>
      </c>
      <c r="D22" s="21">
        <f t="shared" si="41"/>
        <v>83</v>
      </c>
      <c r="E22" s="21">
        <f t="shared" si="41"/>
        <v>82</v>
      </c>
      <c r="F22" s="21">
        <f t="shared" si="41"/>
        <v>110</v>
      </c>
      <c r="G22" s="21">
        <f t="shared" si="41"/>
        <v>149</v>
      </c>
      <c r="H22" s="21">
        <f t="shared" si="41"/>
        <v>166</v>
      </c>
      <c r="I22" s="21">
        <f t="shared" si="41"/>
        <v>121</v>
      </c>
      <c r="J22" s="21">
        <f t="shared" ref="J22:K22" si="42">J50+J79</f>
        <v>117</v>
      </c>
      <c r="K22" s="21">
        <f t="shared" si="42"/>
        <v>116</v>
      </c>
      <c r="L22" s="21">
        <f t="shared" si="41"/>
        <v>107</v>
      </c>
      <c r="M22" s="21">
        <f t="shared" ref="M22:N22" si="43">M50+M79</f>
        <v>119</v>
      </c>
      <c r="N22" s="21">
        <f t="shared" si="43"/>
        <v>98</v>
      </c>
      <c r="X22" s="2"/>
    </row>
    <row r="23" spans="1:30" ht="14.25" customHeight="1" x14ac:dyDescent="0.25">
      <c r="A23" s="4" t="s">
        <v>19</v>
      </c>
      <c r="B23" s="21" t="s">
        <v>28</v>
      </c>
      <c r="C23" s="21">
        <f t="shared" ref="C23:L28" si="44">C51+C80</f>
        <v>24</v>
      </c>
      <c r="D23" s="21">
        <f t="shared" si="44"/>
        <v>25</v>
      </c>
      <c r="E23" s="21">
        <f t="shared" si="44"/>
        <v>16</v>
      </c>
      <c r="F23" s="21">
        <f t="shared" si="44"/>
        <v>22</v>
      </c>
      <c r="G23" s="21">
        <f t="shared" si="44"/>
        <v>21</v>
      </c>
      <c r="H23" s="21">
        <f t="shared" si="44"/>
        <v>41</v>
      </c>
      <c r="I23" s="21">
        <f t="shared" si="44"/>
        <v>31</v>
      </c>
      <c r="J23" s="21">
        <f t="shared" ref="J23:K23" si="45">J51+J80</f>
        <v>31</v>
      </c>
      <c r="K23" s="21">
        <f t="shared" si="45"/>
        <v>24</v>
      </c>
      <c r="L23" s="21">
        <f t="shared" si="44"/>
        <v>20</v>
      </c>
      <c r="M23" s="21">
        <f t="shared" ref="M23:N23" si="46">M51+M80</f>
        <v>25</v>
      </c>
      <c r="N23" s="21">
        <f t="shared" si="46"/>
        <v>22</v>
      </c>
      <c r="X23" s="2"/>
    </row>
    <row r="24" spans="1:30" ht="14.25" customHeight="1" x14ac:dyDescent="0.25">
      <c r="A24" s="4" t="s">
        <v>20</v>
      </c>
      <c r="B24" s="21" t="s">
        <v>28</v>
      </c>
      <c r="C24" s="21">
        <f t="shared" si="44"/>
        <v>52</v>
      </c>
      <c r="D24" s="21">
        <f t="shared" si="44"/>
        <v>58</v>
      </c>
      <c r="E24" s="21">
        <f t="shared" si="44"/>
        <v>66</v>
      </c>
      <c r="F24" s="21">
        <f t="shared" si="44"/>
        <v>88</v>
      </c>
      <c r="G24" s="21">
        <f t="shared" si="44"/>
        <v>128</v>
      </c>
      <c r="H24" s="21">
        <f t="shared" si="44"/>
        <v>125</v>
      </c>
      <c r="I24" s="21">
        <f t="shared" si="44"/>
        <v>90</v>
      </c>
      <c r="J24" s="21">
        <f t="shared" ref="J24:K24" si="47">J52+J81</f>
        <v>86</v>
      </c>
      <c r="K24" s="21">
        <f t="shared" si="47"/>
        <v>92</v>
      </c>
      <c r="L24" s="21">
        <f t="shared" si="44"/>
        <v>87</v>
      </c>
      <c r="M24" s="21">
        <f t="shared" ref="M24:N24" si="48">M52+M81</f>
        <v>94</v>
      </c>
      <c r="N24" s="21">
        <f t="shared" si="48"/>
        <v>76</v>
      </c>
      <c r="X24" s="2"/>
    </row>
    <row r="25" spans="1:30" ht="14.25" customHeight="1" x14ac:dyDescent="0.25">
      <c r="A25" s="4" t="s">
        <v>21</v>
      </c>
      <c r="B25" s="21">
        <f>B53+B82</f>
        <v>180</v>
      </c>
      <c r="C25" s="21">
        <f t="shared" si="44"/>
        <v>210</v>
      </c>
      <c r="D25" s="21">
        <f t="shared" si="44"/>
        <v>247</v>
      </c>
      <c r="E25" s="21">
        <f t="shared" si="44"/>
        <v>250</v>
      </c>
      <c r="F25" s="21">
        <f t="shared" si="44"/>
        <v>288</v>
      </c>
      <c r="G25" s="21">
        <f t="shared" si="44"/>
        <v>281</v>
      </c>
      <c r="H25" s="21">
        <f t="shared" si="44"/>
        <v>317</v>
      </c>
      <c r="I25" s="21">
        <f t="shared" si="44"/>
        <v>243</v>
      </c>
      <c r="J25" s="21">
        <f t="shared" ref="J25:K25" si="49">J53+J82</f>
        <v>279</v>
      </c>
      <c r="K25" s="21">
        <f t="shared" si="49"/>
        <v>286</v>
      </c>
      <c r="L25" s="21">
        <f t="shared" si="44"/>
        <v>309</v>
      </c>
      <c r="M25" s="21">
        <f t="shared" ref="M25:N25" si="50">M53+M82</f>
        <v>303</v>
      </c>
      <c r="N25" s="21">
        <f t="shared" si="50"/>
        <v>318</v>
      </c>
      <c r="X25" s="2"/>
    </row>
    <row r="26" spans="1:30" ht="14.25" customHeight="1" x14ac:dyDescent="0.25">
      <c r="A26" s="4" t="s">
        <v>22</v>
      </c>
      <c r="B26" s="21">
        <f>B54+B83</f>
        <v>54</v>
      </c>
      <c r="C26" s="21">
        <f t="shared" si="44"/>
        <v>73</v>
      </c>
      <c r="D26" s="21">
        <f t="shared" si="44"/>
        <v>66</v>
      </c>
      <c r="E26" s="21">
        <f t="shared" si="44"/>
        <v>65</v>
      </c>
      <c r="F26" s="21">
        <f t="shared" si="44"/>
        <v>72</v>
      </c>
      <c r="G26" s="21">
        <f t="shared" si="44"/>
        <v>92</v>
      </c>
      <c r="H26" s="21">
        <f t="shared" si="44"/>
        <v>91</v>
      </c>
      <c r="I26" s="21">
        <f t="shared" si="44"/>
        <v>68</v>
      </c>
      <c r="J26" s="21">
        <f t="shared" ref="J26:K26" si="51">J54+J83</f>
        <v>71</v>
      </c>
      <c r="K26" s="21">
        <f t="shared" si="51"/>
        <v>56</v>
      </c>
      <c r="L26" s="21">
        <f t="shared" si="44"/>
        <v>46</v>
      </c>
      <c r="M26" s="21">
        <f t="shared" ref="M26:N26" si="52">M54+M83</f>
        <v>58</v>
      </c>
      <c r="N26" s="21">
        <f t="shared" si="52"/>
        <v>43</v>
      </c>
      <c r="X26" s="2"/>
    </row>
    <row r="27" spans="1:30" ht="14.25" customHeight="1" x14ac:dyDescent="0.25">
      <c r="A27" s="4" t="s">
        <v>26</v>
      </c>
      <c r="B27" s="21">
        <f>B55+B84</f>
        <v>29</v>
      </c>
      <c r="C27" s="21">
        <f t="shared" si="44"/>
        <v>47</v>
      </c>
      <c r="D27" s="21">
        <f t="shared" si="44"/>
        <v>48</v>
      </c>
      <c r="E27" s="21">
        <f t="shared" si="44"/>
        <v>49</v>
      </c>
      <c r="F27" s="21">
        <f t="shared" si="44"/>
        <v>61</v>
      </c>
      <c r="G27" s="21">
        <f t="shared" si="44"/>
        <v>96</v>
      </c>
      <c r="H27" s="21">
        <f t="shared" si="44"/>
        <v>87</v>
      </c>
      <c r="I27" s="21">
        <f t="shared" si="44"/>
        <v>84</v>
      </c>
      <c r="J27" s="21">
        <f t="shared" ref="J27:K27" si="53">J55+J84</f>
        <v>71</v>
      </c>
      <c r="K27" s="21">
        <f t="shared" si="53"/>
        <v>58</v>
      </c>
      <c r="L27" s="21">
        <f t="shared" si="44"/>
        <v>53</v>
      </c>
      <c r="M27" s="21">
        <f t="shared" ref="M27:N27" si="54">M55+M84</f>
        <v>72</v>
      </c>
      <c r="N27" s="21">
        <f t="shared" si="54"/>
        <v>69</v>
      </c>
      <c r="X27" s="2"/>
    </row>
    <row r="28" spans="1:30" ht="14.25" customHeight="1" x14ac:dyDescent="0.25">
      <c r="A28" s="5" t="s">
        <v>25</v>
      </c>
      <c r="B28" s="22">
        <f>B56+B85</f>
        <v>28</v>
      </c>
      <c r="C28" s="22">
        <f t="shared" si="44"/>
        <v>39</v>
      </c>
      <c r="D28" s="22">
        <f t="shared" si="44"/>
        <v>25</v>
      </c>
      <c r="E28" s="22">
        <f t="shared" si="44"/>
        <v>38</v>
      </c>
      <c r="F28" s="22">
        <f t="shared" si="44"/>
        <v>6</v>
      </c>
      <c r="G28" s="22">
        <f t="shared" si="44"/>
        <v>16</v>
      </c>
      <c r="H28" s="22">
        <f t="shared" si="44"/>
        <v>19</v>
      </c>
      <c r="I28" s="22">
        <f t="shared" si="44"/>
        <v>10</v>
      </c>
      <c r="J28" s="22">
        <f t="shared" ref="J28:K28" si="55">J56+J85</f>
        <v>5</v>
      </c>
      <c r="K28" s="22">
        <f t="shared" si="55"/>
        <v>11</v>
      </c>
      <c r="L28" s="22">
        <f t="shared" si="44"/>
        <v>23</v>
      </c>
      <c r="M28" s="22">
        <f t="shared" ref="M28:N28" si="56">M56+M85</f>
        <v>17</v>
      </c>
      <c r="N28" s="22">
        <f t="shared" si="56"/>
        <v>7</v>
      </c>
      <c r="X28" s="2"/>
    </row>
    <row r="29" spans="1:30" ht="14.25" customHeight="1" x14ac:dyDescent="0.25">
      <c r="A29" t="s">
        <v>23</v>
      </c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2" t="s">
        <v>0</v>
      </c>
      <c r="P29" s="13"/>
      <c r="Q29" s="13"/>
      <c r="R29" s="13"/>
      <c r="S29" s="13"/>
      <c r="T29" s="13"/>
      <c r="U29" s="13"/>
      <c r="V29" s="13"/>
      <c r="W29" s="13"/>
      <c r="X29" s="2"/>
      <c r="Y29" s="2"/>
      <c r="Z29" s="2"/>
      <c r="AA29" s="2"/>
      <c r="AB29" s="2"/>
      <c r="AC29" s="12"/>
      <c r="AD29" s="12"/>
    </row>
    <row r="30" spans="1:30" ht="14.25" customHeight="1" x14ac:dyDescent="0.25">
      <c r="A30" t="s">
        <v>24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12"/>
      <c r="AD30" s="12"/>
    </row>
    <row r="31" spans="1:30" ht="14.25" customHeight="1" x14ac:dyDescent="0.25"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12"/>
      <c r="AD31" s="12"/>
    </row>
    <row r="32" spans="1:30" ht="14.25" customHeight="1" x14ac:dyDescent="0.25"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12"/>
      <c r="AD32" s="12"/>
    </row>
    <row r="33" spans="1:34" ht="14.25" customHeight="1" x14ac:dyDescent="0.25">
      <c r="A33" s="18"/>
      <c r="B33" s="28" t="s">
        <v>2</v>
      </c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</row>
    <row r="34" spans="1:34" ht="14.25" customHeight="1" x14ac:dyDescent="0.25">
      <c r="A34" s="10"/>
      <c r="F34" s="3"/>
      <c r="G34" s="3"/>
      <c r="H34" s="3"/>
      <c r="I34" s="3"/>
      <c r="J34" s="3"/>
      <c r="K34" s="3"/>
      <c r="L34" s="3"/>
      <c r="M34" s="3"/>
      <c r="X34" s="2"/>
      <c r="Y34" s="2"/>
      <c r="Z34" s="2"/>
      <c r="AA34" s="2"/>
      <c r="AB34" s="2"/>
      <c r="AC34" s="12"/>
      <c r="AD34" s="12"/>
    </row>
    <row r="35" spans="1:34" ht="14.25" customHeight="1" x14ac:dyDescent="0.25">
      <c r="A35" s="19" t="s">
        <v>3</v>
      </c>
      <c r="B35" s="23">
        <v>2013</v>
      </c>
      <c r="C35" s="23">
        <v>2014</v>
      </c>
      <c r="D35" s="23">
        <v>2015</v>
      </c>
      <c r="E35" s="23">
        <v>2016</v>
      </c>
      <c r="F35" s="23">
        <v>2017</v>
      </c>
      <c r="G35" s="23">
        <v>2018</v>
      </c>
      <c r="H35" s="23">
        <v>2019</v>
      </c>
      <c r="I35" s="23">
        <v>2020</v>
      </c>
      <c r="J35" s="23">
        <v>2021</v>
      </c>
      <c r="K35" s="23">
        <v>2022</v>
      </c>
      <c r="L35" s="23">
        <v>2023</v>
      </c>
      <c r="M35" s="23">
        <v>2024</v>
      </c>
      <c r="N35" s="23">
        <v>2025</v>
      </c>
      <c r="X35" s="2"/>
      <c r="Y35" s="2"/>
      <c r="Z35" s="2"/>
      <c r="AA35" s="2"/>
      <c r="AB35" s="2"/>
      <c r="AC35" s="12"/>
      <c r="AD35" s="12"/>
    </row>
    <row r="36" spans="1:34" ht="14.25" customHeight="1" x14ac:dyDescent="0.25">
      <c r="A36" s="9" t="s">
        <v>4</v>
      </c>
      <c r="B36" s="20">
        <v>1033</v>
      </c>
      <c r="C36" s="20">
        <v>1395</v>
      </c>
      <c r="D36" s="20">
        <v>1559</v>
      </c>
      <c r="E36" s="20">
        <v>1652</v>
      </c>
      <c r="F36" s="20">
        <v>1838</v>
      </c>
      <c r="G36" s="20">
        <v>2242</v>
      </c>
      <c r="H36" s="20">
        <v>2283</v>
      </c>
      <c r="I36" s="20">
        <f>I37+I38+I39+I47+I48+I49+I50+I53+I54+I55+I56</f>
        <v>1812</v>
      </c>
      <c r="J36" s="20">
        <f>J37+J38+J39+J47+J48+J49+J50+J53+J54+J55+J56</f>
        <v>1864</v>
      </c>
      <c r="K36" s="20">
        <f>K37+K38+K39+K47+K48+K49+K50+K53+K54+K55+K56</f>
        <v>1859</v>
      </c>
      <c r="L36" s="20">
        <f>L37+L38+L39+L47+L48+L49+L50+L53+L54+L55+L56</f>
        <v>1745</v>
      </c>
      <c r="M36" s="20">
        <v>1969</v>
      </c>
      <c r="N36" s="20">
        <v>1745</v>
      </c>
      <c r="Y36" s="2"/>
      <c r="Z36" s="2"/>
      <c r="AA36" s="2"/>
      <c r="AB36" s="2"/>
      <c r="AC36" s="12"/>
      <c r="AD36" s="12"/>
      <c r="AE36" s="15"/>
      <c r="AF36" s="14"/>
      <c r="AG36" s="14"/>
      <c r="AH36" s="14"/>
    </row>
    <row r="37" spans="1:34" ht="14.25" customHeight="1" x14ac:dyDescent="0.25">
      <c r="A37" s="4" t="s">
        <v>5</v>
      </c>
      <c r="B37" s="21">
        <v>16</v>
      </c>
      <c r="C37" s="21">
        <v>16</v>
      </c>
      <c r="D37" s="21">
        <v>16</v>
      </c>
      <c r="E37" s="21">
        <v>10</v>
      </c>
      <c r="F37" s="21">
        <v>19</v>
      </c>
      <c r="G37" s="21">
        <v>22</v>
      </c>
      <c r="H37" s="21">
        <v>28</v>
      </c>
      <c r="I37" s="21">
        <v>17</v>
      </c>
      <c r="J37" s="21">
        <v>22</v>
      </c>
      <c r="K37" s="21">
        <v>21</v>
      </c>
      <c r="L37" s="21">
        <v>20</v>
      </c>
      <c r="M37" s="21">
        <v>23</v>
      </c>
      <c r="N37" s="21">
        <v>22</v>
      </c>
      <c r="Y37" s="2"/>
      <c r="Z37" s="2"/>
      <c r="AA37" s="2"/>
      <c r="AB37" s="2"/>
      <c r="AC37" s="12"/>
      <c r="AD37" s="12"/>
      <c r="AE37" s="15"/>
      <c r="AF37" s="14"/>
      <c r="AG37" s="14"/>
      <c r="AH37" s="14"/>
    </row>
    <row r="38" spans="1:34" ht="13.5" customHeight="1" x14ac:dyDescent="0.25">
      <c r="A38" s="4" t="s">
        <v>6</v>
      </c>
      <c r="B38" s="21">
        <v>10</v>
      </c>
      <c r="C38" s="21">
        <v>5</v>
      </c>
      <c r="D38" s="21">
        <v>12</v>
      </c>
      <c r="E38" s="21">
        <v>7</v>
      </c>
      <c r="F38" s="21">
        <v>14</v>
      </c>
      <c r="G38" s="21">
        <v>23</v>
      </c>
      <c r="H38" s="21">
        <v>22</v>
      </c>
      <c r="I38" s="21">
        <v>10</v>
      </c>
      <c r="J38" s="21">
        <v>7</v>
      </c>
      <c r="K38" s="21">
        <v>16</v>
      </c>
      <c r="L38" s="21">
        <v>8</v>
      </c>
      <c r="M38" s="21">
        <v>26</v>
      </c>
      <c r="N38" s="21">
        <v>16</v>
      </c>
      <c r="AE38" s="15"/>
      <c r="AF38" s="14"/>
      <c r="AG38" s="14"/>
      <c r="AH38" s="14"/>
    </row>
    <row r="39" spans="1:34" ht="13.5" customHeight="1" x14ac:dyDescent="0.25">
      <c r="A39" s="4" t="s">
        <v>7</v>
      </c>
      <c r="B39" s="21">
        <v>733</v>
      </c>
      <c r="C39" s="21">
        <v>1055</v>
      </c>
      <c r="D39" s="21">
        <v>1178</v>
      </c>
      <c r="E39" s="21">
        <v>1240</v>
      </c>
      <c r="F39" s="21">
        <v>1397</v>
      </c>
      <c r="G39" s="21">
        <v>1692</v>
      </c>
      <c r="H39" s="21">
        <v>1723</v>
      </c>
      <c r="I39" s="21">
        <v>1397</v>
      </c>
      <c r="J39" s="21">
        <v>1421</v>
      </c>
      <c r="K39" s="21">
        <v>1392</v>
      </c>
      <c r="L39" s="21">
        <v>1332</v>
      </c>
      <c r="M39" s="21">
        <f>SUM(M40:M46)</f>
        <v>1485</v>
      </c>
      <c r="N39" s="26">
        <v>1298</v>
      </c>
      <c r="AE39" s="15"/>
      <c r="AF39" s="14"/>
      <c r="AG39" s="15"/>
      <c r="AH39" s="15"/>
    </row>
    <row r="40" spans="1:34" ht="13.5" customHeight="1" x14ac:dyDescent="0.25">
      <c r="A40" s="4" t="s">
        <v>8</v>
      </c>
      <c r="B40" s="21">
        <v>101</v>
      </c>
      <c r="C40" s="21">
        <v>157</v>
      </c>
      <c r="D40" s="21">
        <v>140</v>
      </c>
      <c r="E40" s="21">
        <v>142</v>
      </c>
      <c r="F40" s="21">
        <v>160</v>
      </c>
      <c r="G40" s="21">
        <v>191</v>
      </c>
      <c r="H40" s="21">
        <v>198</v>
      </c>
      <c r="I40" s="21">
        <v>145</v>
      </c>
      <c r="J40" s="21">
        <v>149</v>
      </c>
      <c r="K40" s="21">
        <v>153</v>
      </c>
      <c r="L40" s="21">
        <v>132</v>
      </c>
      <c r="M40" s="21">
        <v>143</v>
      </c>
      <c r="N40" s="27">
        <v>133</v>
      </c>
      <c r="AE40" s="15"/>
      <c r="AF40" s="14"/>
      <c r="AG40" s="14"/>
      <c r="AH40" s="14"/>
    </row>
    <row r="41" spans="1:34" ht="13.5" customHeight="1" x14ac:dyDescent="0.25">
      <c r="A41" s="4" t="s">
        <v>9</v>
      </c>
      <c r="B41" s="21">
        <v>10</v>
      </c>
      <c r="C41" s="21">
        <v>16</v>
      </c>
      <c r="D41" s="21">
        <v>16</v>
      </c>
      <c r="E41" s="21">
        <v>24</v>
      </c>
      <c r="F41" s="21">
        <v>15</v>
      </c>
      <c r="G41" s="21">
        <v>36</v>
      </c>
      <c r="H41" s="21">
        <v>34</v>
      </c>
      <c r="I41" s="21">
        <v>32</v>
      </c>
      <c r="J41" s="21">
        <v>27</v>
      </c>
      <c r="K41" s="21">
        <v>27</v>
      </c>
      <c r="L41" s="21">
        <v>14</v>
      </c>
      <c r="M41" s="21">
        <v>28</v>
      </c>
      <c r="N41" s="27">
        <v>13</v>
      </c>
      <c r="AE41" s="15"/>
      <c r="AF41" s="14"/>
      <c r="AG41" s="14"/>
      <c r="AH41" s="14"/>
    </row>
    <row r="42" spans="1:34" ht="13.5" customHeight="1" x14ac:dyDescent="0.25">
      <c r="A42" s="4" t="s">
        <v>10</v>
      </c>
      <c r="B42" s="21">
        <v>18</v>
      </c>
      <c r="C42" s="21">
        <v>17</v>
      </c>
      <c r="D42" s="21">
        <v>11</v>
      </c>
      <c r="E42" s="21">
        <v>19</v>
      </c>
      <c r="F42" s="21">
        <v>22</v>
      </c>
      <c r="G42" s="21">
        <v>32</v>
      </c>
      <c r="H42" s="21">
        <v>38</v>
      </c>
      <c r="I42" s="21">
        <v>36</v>
      </c>
      <c r="J42" s="21">
        <v>21</v>
      </c>
      <c r="K42" s="21">
        <v>39</v>
      </c>
      <c r="L42" s="21">
        <v>17</v>
      </c>
      <c r="M42" s="21">
        <v>26</v>
      </c>
      <c r="N42" s="27">
        <v>13</v>
      </c>
      <c r="AE42" s="15"/>
      <c r="AF42" s="14"/>
      <c r="AG42" s="14"/>
      <c r="AH42" s="14"/>
    </row>
    <row r="43" spans="1:34" ht="13.5" customHeight="1" x14ac:dyDescent="0.25">
      <c r="A43" s="4" t="s">
        <v>11</v>
      </c>
      <c r="B43" s="21">
        <v>336</v>
      </c>
      <c r="C43" s="21">
        <v>540</v>
      </c>
      <c r="D43" s="21">
        <v>624</v>
      </c>
      <c r="E43" s="21">
        <v>685</v>
      </c>
      <c r="F43" s="21">
        <v>813</v>
      </c>
      <c r="G43" s="21">
        <v>1031</v>
      </c>
      <c r="H43" s="21">
        <v>1023</v>
      </c>
      <c r="I43" s="21">
        <v>859</v>
      </c>
      <c r="J43" s="21">
        <v>891</v>
      </c>
      <c r="K43" s="21">
        <v>859</v>
      </c>
      <c r="L43" s="21">
        <v>859</v>
      </c>
      <c r="M43" s="21">
        <v>959</v>
      </c>
      <c r="N43" s="27">
        <v>887</v>
      </c>
      <c r="AE43" s="15"/>
      <c r="AF43" s="14"/>
      <c r="AG43" s="14"/>
      <c r="AH43" s="14"/>
    </row>
    <row r="44" spans="1:34" ht="13.5" customHeight="1" x14ac:dyDescent="0.25">
      <c r="A44" s="4" t="s">
        <v>12</v>
      </c>
      <c r="B44" s="21">
        <v>50</v>
      </c>
      <c r="C44" s="21">
        <v>61</v>
      </c>
      <c r="D44" s="21">
        <v>72</v>
      </c>
      <c r="E44" s="21">
        <v>66</v>
      </c>
      <c r="F44" s="21">
        <v>104</v>
      </c>
      <c r="G44" s="21">
        <v>127</v>
      </c>
      <c r="H44" s="21">
        <v>178</v>
      </c>
      <c r="I44" s="21">
        <v>128</v>
      </c>
      <c r="J44" s="21">
        <v>114</v>
      </c>
      <c r="K44" s="21">
        <v>115</v>
      </c>
      <c r="L44" s="21">
        <v>104</v>
      </c>
      <c r="M44" s="21">
        <v>93</v>
      </c>
      <c r="N44" s="27">
        <v>58</v>
      </c>
      <c r="AE44" s="15"/>
      <c r="AF44" s="14"/>
      <c r="AG44" s="14"/>
      <c r="AH44" s="14"/>
    </row>
    <row r="45" spans="1:34" ht="13.5" customHeight="1" x14ac:dyDescent="0.25">
      <c r="A45" s="4" t="s">
        <v>13</v>
      </c>
      <c r="B45" s="21">
        <v>16</v>
      </c>
      <c r="C45" s="21">
        <v>29</v>
      </c>
      <c r="D45" s="21">
        <v>25</v>
      </c>
      <c r="E45" s="21">
        <v>24</v>
      </c>
      <c r="F45" s="21">
        <v>27</v>
      </c>
      <c r="G45" s="21">
        <v>21</v>
      </c>
      <c r="H45" s="21">
        <v>19</v>
      </c>
      <c r="I45" s="21">
        <v>12</v>
      </c>
      <c r="J45" s="21">
        <v>24</v>
      </c>
      <c r="K45" s="21">
        <v>19</v>
      </c>
      <c r="L45" s="21">
        <v>22</v>
      </c>
      <c r="M45" s="21">
        <v>18</v>
      </c>
      <c r="N45" s="27">
        <v>8</v>
      </c>
    </row>
    <row r="46" spans="1:34" ht="13.5" customHeight="1" x14ac:dyDescent="0.25">
      <c r="A46" s="4" t="s">
        <v>14</v>
      </c>
      <c r="B46" s="21">
        <v>202</v>
      </c>
      <c r="C46" s="21">
        <v>235</v>
      </c>
      <c r="D46" s="21">
        <v>290</v>
      </c>
      <c r="E46" s="21">
        <v>280</v>
      </c>
      <c r="F46" s="21">
        <v>256</v>
      </c>
      <c r="G46" s="21">
        <v>254</v>
      </c>
      <c r="H46" s="21">
        <v>233</v>
      </c>
      <c r="I46" s="21">
        <v>185</v>
      </c>
      <c r="J46" s="21">
        <v>195</v>
      </c>
      <c r="K46" s="21">
        <v>180</v>
      </c>
      <c r="L46" s="21">
        <v>184</v>
      </c>
      <c r="M46" s="21">
        <v>218</v>
      </c>
      <c r="N46" s="27">
        <v>186</v>
      </c>
    </row>
    <row r="47" spans="1:34" ht="13.5" customHeight="1" x14ac:dyDescent="0.25">
      <c r="A47" s="4" t="s">
        <v>15</v>
      </c>
      <c r="B47" s="21">
        <v>93</v>
      </c>
      <c r="C47" s="21">
        <v>96</v>
      </c>
      <c r="D47" s="21">
        <v>117</v>
      </c>
      <c r="E47" s="21">
        <v>146</v>
      </c>
      <c r="F47" s="21">
        <v>148</v>
      </c>
      <c r="G47" s="21">
        <v>194</v>
      </c>
      <c r="H47" s="21">
        <v>175</v>
      </c>
      <c r="I47" s="21">
        <v>140</v>
      </c>
      <c r="J47" s="21">
        <v>160</v>
      </c>
      <c r="K47" s="21">
        <v>156</v>
      </c>
      <c r="L47" s="21">
        <v>141</v>
      </c>
      <c r="M47" s="21">
        <v>165</v>
      </c>
      <c r="N47" s="27">
        <v>145</v>
      </c>
    </row>
    <row r="48" spans="1:34" ht="13.5" customHeight="1" x14ac:dyDescent="0.25">
      <c r="A48" s="4" t="s">
        <v>16</v>
      </c>
      <c r="B48" s="21">
        <v>4</v>
      </c>
      <c r="C48" s="21">
        <v>9</v>
      </c>
      <c r="D48" s="21">
        <v>10</v>
      </c>
      <c r="E48" s="21">
        <v>9</v>
      </c>
      <c r="F48" s="21">
        <v>10</v>
      </c>
      <c r="G48" s="21">
        <v>14</v>
      </c>
      <c r="H48" s="21">
        <v>12</v>
      </c>
      <c r="I48" s="21">
        <v>7</v>
      </c>
      <c r="J48" s="21">
        <v>14</v>
      </c>
      <c r="K48" s="21">
        <v>12</v>
      </c>
      <c r="L48" s="21">
        <v>11</v>
      </c>
      <c r="M48" s="21">
        <v>11</v>
      </c>
      <c r="N48" s="21">
        <v>9</v>
      </c>
    </row>
    <row r="49" spans="1:32" ht="13.5" customHeight="1" x14ac:dyDescent="0.25">
      <c r="A49" s="4" t="s">
        <v>17</v>
      </c>
      <c r="B49" s="21">
        <v>4</v>
      </c>
      <c r="C49" s="21">
        <v>7</v>
      </c>
      <c r="D49" s="21">
        <v>4</v>
      </c>
      <c r="E49" s="21">
        <v>6</v>
      </c>
      <c r="F49" s="21">
        <v>14</v>
      </c>
      <c r="G49" s="21">
        <v>21</v>
      </c>
      <c r="H49" s="21">
        <v>17</v>
      </c>
      <c r="I49" s="21">
        <v>10</v>
      </c>
      <c r="J49" s="21">
        <v>11</v>
      </c>
      <c r="K49" s="21">
        <v>21</v>
      </c>
      <c r="L49" s="21">
        <v>13</v>
      </c>
      <c r="M49" s="21">
        <v>11</v>
      </c>
      <c r="N49" s="21">
        <v>16</v>
      </c>
    </row>
    <row r="50" spans="1:32" ht="13.5" customHeight="1" x14ac:dyDescent="0.25">
      <c r="A50" s="4" t="s">
        <v>18</v>
      </c>
      <c r="B50" s="21">
        <v>8</v>
      </c>
      <c r="C50" s="21">
        <v>17</v>
      </c>
      <c r="D50" s="21">
        <v>14</v>
      </c>
      <c r="E50" s="21">
        <v>17</v>
      </c>
      <c r="F50" s="21">
        <v>17</v>
      </c>
      <c r="G50" s="21">
        <v>28</v>
      </c>
      <c r="H50" s="21">
        <v>35</v>
      </c>
      <c r="I50" s="21">
        <v>27</v>
      </c>
      <c r="J50" s="21">
        <v>26</v>
      </c>
      <c r="K50" s="21">
        <v>22</v>
      </c>
      <c r="L50" s="21">
        <v>13</v>
      </c>
      <c r="M50" s="21">
        <v>26</v>
      </c>
      <c r="N50" s="21">
        <v>22</v>
      </c>
    </row>
    <row r="51" spans="1:32" ht="12.75" customHeight="1" x14ac:dyDescent="0.25">
      <c r="A51" s="4" t="s">
        <v>19</v>
      </c>
      <c r="B51" s="21" t="s">
        <v>28</v>
      </c>
      <c r="C51" s="21">
        <v>6</v>
      </c>
      <c r="D51" s="21">
        <v>5</v>
      </c>
      <c r="E51" s="21">
        <v>4</v>
      </c>
      <c r="F51" s="21">
        <v>5</v>
      </c>
      <c r="G51" s="21">
        <v>10</v>
      </c>
      <c r="H51" s="21">
        <v>18</v>
      </c>
      <c r="I51" s="21">
        <v>14</v>
      </c>
      <c r="J51" s="21">
        <v>13</v>
      </c>
      <c r="K51" s="21">
        <v>5</v>
      </c>
      <c r="L51" s="21">
        <v>6</v>
      </c>
      <c r="M51" s="21">
        <v>9</v>
      </c>
      <c r="N51" s="21">
        <v>10</v>
      </c>
      <c r="AE51" s="16"/>
    </row>
    <row r="52" spans="1:32" ht="13.15" customHeight="1" x14ac:dyDescent="0.25">
      <c r="A52" s="4" t="s">
        <v>20</v>
      </c>
      <c r="B52" s="21" t="s">
        <v>28</v>
      </c>
      <c r="C52" s="21">
        <f t="shared" ref="C52:H52" si="57">C50-C51</f>
        <v>11</v>
      </c>
      <c r="D52" s="21">
        <f t="shared" si="57"/>
        <v>9</v>
      </c>
      <c r="E52" s="21">
        <f t="shared" si="57"/>
        <v>13</v>
      </c>
      <c r="F52" s="21">
        <f t="shared" si="57"/>
        <v>12</v>
      </c>
      <c r="G52" s="21">
        <f t="shared" si="57"/>
        <v>18</v>
      </c>
      <c r="H52" s="21">
        <f t="shared" si="57"/>
        <v>17</v>
      </c>
      <c r="I52" s="21">
        <v>13</v>
      </c>
      <c r="J52" s="21">
        <v>13</v>
      </c>
      <c r="K52" s="21">
        <v>17</v>
      </c>
      <c r="L52" s="21">
        <v>7</v>
      </c>
      <c r="M52" s="21">
        <v>17</v>
      </c>
      <c r="N52" s="21">
        <v>12</v>
      </c>
      <c r="O52" s="2"/>
    </row>
    <row r="53" spans="1:32" ht="13.5" customHeight="1" x14ac:dyDescent="0.25">
      <c r="A53" s="4" t="s">
        <v>21</v>
      </c>
      <c r="B53" s="21">
        <v>96</v>
      </c>
      <c r="C53" s="21">
        <v>102</v>
      </c>
      <c r="D53" s="21">
        <v>133</v>
      </c>
      <c r="E53" s="21">
        <v>137</v>
      </c>
      <c r="F53" s="21">
        <v>153</v>
      </c>
      <c r="G53" s="21">
        <v>143</v>
      </c>
      <c r="H53" s="21">
        <v>176</v>
      </c>
      <c r="I53" s="21">
        <v>126</v>
      </c>
      <c r="J53" s="21">
        <v>141</v>
      </c>
      <c r="K53" s="21">
        <v>157</v>
      </c>
      <c r="L53" s="21">
        <v>154</v>
      </c>
      <c r="M53" s="21">
        <v>150</v>
      </c>
      <c r="N53" s="21">
        <v>158</v>
      </c>
      <c r="AE53" s="17"/>
      <c r="AF53" s="17"/>
    </row>
    <row r="54" spans="1:32" x14ac:dyDescent="0.25">
      <c r="A54" s="4" t="s">
        <v>22</v>
      </c>
      <c r="B54" s="21">
        <v>34</v>
      </c>
      <c r="C54" s="21">
        <v>44</v>
      </c>
      <c r="D54" s="21">
        <v>36</v>
      </c>
      <c r="E54" s="21">
        <v>39</v>
      </c>
      <c r="F54" s="21">
        <v>38</v>
      </c>
      <c r="G54" s="21">
        <v>51</v>
      </c>
      <c r="H54" s="21">
        <v>48</v>
      </c>
      <c r="I54" s="21">
        <v>38</v>
      </c>
      <c r="J54" s="21">
        <v>34</v>
      </c>
      <c r="K54" s="21">
        <v>33</v>
      </c>
      <c r="L54" s="21">
        <v>26</v>
      </c>
      <c r="M54" s="21">
        <v>36</v>
      </c>
      <c r="N54" s="21">
        <v>27</v>
      </c>
    </row>
    <row r="55" spans="1:32" x14ac:dyDescent="0.25">
      <c r="A55" s="4" t="s">
        <v>26</v>
      </c>
      <c r="B55" s="21">
        <f>B36-B37-B38-B39-B47-B48-B49-B50-B53-B54-B56-1</f>
        <v>16</v>
      </c>
      <c r="C55" s="21">
        <f t="shared" ref="C55:H55" si="58">C36-C37-C38-C39-C47-C48-C49-C50-C53-C54-C56</f>
        <v>20</v>
      </c>
      <c r="D55" s="21">
        <f t="shared" si="58"/>
        <v>24</v>
      </c>
      <c r="E55" s="21">
        <f t="shared" si="58"/>
        <v>19</v>
      </c>
      <c r="F55" s="21">
        <f t="shared" si="58"/>
        <v>24</v>
      </c>
      <c r="G55" s="21">
        <f t="shared" si="58"/>
        <v>44</v>
      </c>
      <c r="H55" s="21">
        <f t="shared" si="58"/>
        <v>37</v>
      </c>
      <c r="I55" s="21">
        <v>35</v>
      </c>
      <c r="J55" s="21">
        <v>25</v>
      </c>
      <c r="K55" s="21">
        <v>23</v>
      </c>
      <c r="L55" s="21">
        <v>19</v>
      </c>
      <c r="M55" s="21">
        <f>M36-M37-M38-M39-M47-M48-M49-M50-M53-M54-M56</f>
        <v>29</v>
      </c>
      <c r="N55" s="21">
        <f>N36-N37-N38-N39-N47-N48-N49-N50-N53-N54-N56</f>
        <v>29</v>
      </c>
    </row>
    <row r="56" spans="1:32" x14ac:dyDescent="0.25">
      <c r="A56" s="5" t="s">
        <v>25</v>
      </c>
      <c r="B56" s="22">
        <v>18</v>
      </c>
      <c r="C56" s="22">
        <v>24</v>
      </c>
      <c r="D56" s="22">
        <v>15</v>
      </c>
      <c r="E56" s="22">
        <v>22</v>
      </c>
      <c r="F56" s="22">
        <v>4</v>
      </c>
      <c r="G56" s="22">
        <v>10</v>
      </c>
      <c r="H56" s="22">
        <v>10</v>
      </c>
      <c r="I56" s="22">
        <v>5</v>
      </c>
      <c r="J56" s="22">
        <v>3</v>
      </c>
      <c r="K56" s="22">
        <v>6</v>
      </c>
      <c r="L56" s="22">
        <v>8</v>
      </c>
      <c r="M56" s="22">
        <v>7</v>
      </c>
      <c r="N56" s="22">
        <v>3</v>
      </c>
    </row>
    <row r="57" spans="1:32" x14ac:dyDescent="0.25">
      <c r="A57" t="s">
        <v>23</v>
      </c>
    </row>
    <row r="58" spans="1:32" x14ac:dyDescent="0.25">
      <c r="A58" t="s">
        <v>24</v>
      </c>
    </row>
    <row r="62" spans="1:32" x14ac:dyDescent="0.25">
      <c r="B62" s="28" t="s">
        <v>1</v>
      </c>
      <c r="C62" s="28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</row>
    <row r="63" spans="1:32" x14ac:dyDescent="0.25">
      <c r="B63" s="3"/>
      <c r="C63" s="3"/>
      <c r="F63" s="3"/>
      <c r="G63" s="3"/>
    </row>
    <row r="64" spans="1:32" x14ac:dyDescent="0.25">
      <c r="A64" s="19" t="s">
        <v>3</v>
      </c>
      <c r="B64" s="23">
        <v>2013</v>
      </c>
      <c r="C64" s="23">
        <v>2014</v>
      </c>
      <c r="D64" s="23">
        <v>2015</v>
      </c>
      <c r="E64" s="23">
        <v>2016</v>
      </c>
      <c r="F64" s="23">
        <v>2017</v>
      </c>
      <c r="G64" s="23">
        <v>2018</v>
      </c>
      <c r="H64" s="23">
        <v>2019</v>
      </c>
      <c r="I64" s="23">
        <v>2020</v>
      </c>
      <c r="J64" s="23">
        <v>2021</v>
      </c>
      <c r="K64" s="23">
        <v>2022</v>
      </c>
      <c r="L64" s="23">
        <v>2023</v>
      </c>
      <c r="M64" s="23">
        <v>2024</v>
      </c>
      <c r="N64" s="23">
        <v>2025</v>
      </c>
    </row>
    <row r="65" spans="1:14" x14ac:dyDescent="0.25">
      <c r="A65" s="9" t="s">
        <v>4</v>
      </c>
      <c r="B65" s="20">
        <v>733</v>
      </c>
      <c r="C65" s="20">
        <v>1282</v>
      </c>
      <c r="D65" s="20">
        <v>1251</v>
      </c>
      <c r="E65" s="20">
        <v>1377</v>
      </c>
      <c r="F65" s="20">
        <v>1601</v>
      </c>
      <c r="G65" s="20">
        <v>2214</v>
      </c>
      <c r="H65" s="20">
        <v>2407</v>
      </c>
      <c r="I65" s="20">
        <f>I66+I67+I68+I76+I77+I78+I79+I82+I83+I84+I85</f>
        <v>1833</v>
      </c>
      <c r="J65" s="20">
        <f>J66+J67+J68+J76+J77+J78+J79+J82+J83+J84+J85</f>
        <v>1909</v>
      </c>
      <c r="K65" s="20">
        <f>K66+K67+K68+K76+K77+K78+K79+K82+K83+K84+K85</f>
        <v>1922</v>
      </c>
      <c r="L65" s="20">
        <f>L66+L67+L68+L76+L77+L78+L79+L82+L83+L84+L85</f>
        <v>1801</v>
      </c>
      <c r="M65" s="20">
        <v>2038</v>
      </c>
      <c r="N65" s="20">
        <v>1798</v>
      </c>
    </row>
    <row r="66" spans="1:14" x14ac:dyDescent="0.25">
      <c r="A66" s="4" t="s">
        <v>5</v>
      </c>
      <c r="B66" s="21">
        <v>7</v>
      </c>
      <c r="C66" s="21">
        <v>13</v>
      </c>
      <c r="D66" s="21">
        <v>21</v>
      </c>
      <c r="E66" s="21">
        <v>14</v>
      </c>
      <c r="F66" s="21">
        <v>18</v>
      </c>
      <c r="G66" s="21">
        <v>30</v>
      </c>
      <c r="H66" s="21">
        <v>36</v>
      </c>
      <c r="I66" s="21">
        <v>33</v>
      </c>
      <c r="J66" s="21">
        <v>28</v>
      </c>
      <c r="K66" s="21">
        <v>24</v>
      </c>
      <c r="L66" s="21">
        <v>24</v>
      </c>
      <c r="M66" s="21">
        <v>35</v>
      </c>
      <c r="N66" s="21">
        <v>24</v>
      </c>
    </row>
    <row r="67" spans="1:14" x14ac:dyDescent="0.25">
      <c r="A67" s="4" t="s">
        <v>6</v>
      </c>
      <c r="B67" s="21">
        <v>9</v>
      </c>
      <c r="C67" s="21">
        <v>12</v>
      </c>
      <c r="D67" s="21">
        <v>6</v>
      </c>
      <c r="E67" s="21">
        <v>6</v>
      </c>
      <c r="F67" s="21">
        <v>10</v>
      </c>
      <c r="G67" s="21">
        <v>27</v>
      </c>
      <c r="H67" s="21">
        <v>25</v>
      </c>
      <c r="I67" s="21">
        <v>19</v>
      </c>
      <c r="J67" s="21">
        <v>24</v>
      </c>
      <c r="K67" s="21">
        <v>20</v>
      </c>
      <c r="L67" s="21">
        <v>19</v>
      </c>
      <c r="M67" s="21">
        <v>24</v>
      </c>
      <c r="N67" s="21">
        <v>12</v>
      </c>
    </row>
    <row r="68" spans="1:14" x14ac:dyDescent="0.25">
      <c r="A68" s="4" t="s">
        <v>7</v>
      </c>
      <c r="B68" s="21">
        <v>475</v>
      </c>
      <c r="C68" s="21">
        <v>827</v>
      </c>
      <c r="D68" s="21">
        <v>806</v>
      </c>
      <c r="E68" s="21">
        <v>908</v>
      </c>
      <c r="F68" s="21">
        <v>1036</v>
      </c>
      <c r="G68" s="21">
        <v>1433</v>
      </c>
      <c r="H68" s="21">
        <v>1530</v>
      </c>
      <c r="I68" s="21">
        <v>1190</v>
      </c>
      <c r="J68" s="21">
        <v>1210</v>
      </c>
      <c r="K68" s="21">
        <v>1235</v>
      </c>
      <c r="L68" s="21">
        <v>1073</v>
      </c>
      <c r="M68" s="26">
        <v>1301</v>
      </c>
      <c r="N68" s="26">
        <v>1190</v>
      </c>
    </row>
    <row r="69" spans="1:14" x14ac:dyDescent="0.25">
      <c r="A69" s="4" t="s">
        <v>8</v>
      </c>
      <c r="B69" s="21">
        <v>44</v>
      </c>
      <c r="C69" s="21">
        <v>72</v>
      </c>
      <c r="D69" s="21">
        <v>56</v>
      </c>
      <c r="E69" s="21">
        <v>44</v>
      </c>
      <c r="F69" s="21">
        <v>60</v>
      </c>
      <c r="G69" s="21">
        <v>98</v>
      </c>
      <c r="H69" s="21">
        <v>73</v>
      </c>
      <c r="I69" s="21">
        <v>69</v>
      </c>
      <c r="J69" s="21">
        <v>71</v>
      </c>
      <c r="K69" s="21">
        <v>82</v>
      </c>
      <c r="L69" s="21">
        <v>71</v>
      </c>
      <c r="M69" s="27">
        <v>61</v>
      </c>
      <c r="N69" s="27">
        <v>57</v>
      </c>
    </row>
    <row r="70" spans="1:14" x14ac:dyDescent="0.25">
      <c r="A70" s="4" t="s">
        <v>9</v>
      </c>
      <c r="B70" s="21">
        <v>12</v>
      </c>
      <c r="C70" s="21">
        <v>31</v>
      </c>
      <c r="D70" s="21">
        <v>40</v>
      </c>
      <c r="E70" s="21">
        <v>27</v>
      </c>
      <c r="F70" s="21">
        <v>32</v>
      </c>
      <c r="G70" s="21">
        <v>51</v>
      </c>
      <c r="H70" s="21">
        <v>44</v>
      </c>
      <c r="I70" s="21">
        <v>41</v>
      </c>
      <c r="J70" s="21">
        <v>30</v>
      </c>
      <c r="K70" s="21">
        <v>29</v>
      </c>
      <c r="L70" s="21">
        <v>37</v>
      </c>
      <c r="M70" s="27">
        <v>36</v>
      </c>
      <c r="N70" s="27">
        <v>20</v>
      </c>
    </row>
    <row r="71" spans="1:14" x14ac:dyDescent="0.25">
      <c r="A71" s="4" t="s">
        <v>10</v>
      </c>
      <c r="B71" s="21">
        <v>18</v>
      </c>
      <c r="C71" s="21">
        <v>47</v>
      </c>
      <c r="D71" s="21">
        <v>40</v>
      </c>
      <c r="E71" s="21">
        <v>49</v>
      </c>
      <c r="F71" s="21">
        <v>48</v>
      </c>
      <c r="G71" s="21">
        <v>73</v>
      </c>
      <c r="H71" s="21">
        <v>75</v>
      </c>
      <c r="I71" s="21">
        <v>59</v>
      </c>
      <c r="J71" s="21">
        <v>51</v>
      </c>
      <c r="K71" s="21">
        <v>58</v>
      </c>
      <c r="L71" s="21">
        <v>47</v>
      </c>
      <c r="M71" s="27">
        <v>51</v>
      </c>
      <c r="N71" s="27">
        <v>39</v>
      </c>
    </row>
    <row r="72" spans="1:14" x14ac:dyDescent="0.25">
      <c r="A72" s="4" t="s">
        <v>11</v>
      </c>
      <c r="B72" s="21">
        <v>197</v>
      </c>
      <c r="C72" s="21">
        <v>342</v>
      </c>
      <c r="D72" s="21">
        <v>346</v>
      </c>
      <c r="E72" s="21">
        <v>414</v>
      </c>
      <c r="F72" s="21">
        <v>557</v>
      </c>
      <c r="G72" s="21">
        <v>789</v>
      </c>
      <c r="H72" s="21">
        <v>878</v>
      </c>
      <c r="I72" s="21">
        <v>677</v>
      </c>
      <c r="J72" s="21">
        <v>733</v>
      </c>
      <c r="K72" s="21">
        <v>743</v>
      </c>
      <c r="L72" s="21">
        <v>627</v>
      </c>
      <c r="M72" s="27">
        <v>833</v>
      </c>
      <c r="N72" s="27">
        <v>783</v>
      </c>
    </row>
    <row r="73" spans="1:14" x14ac:dyDescent="0.25">
      <c r="A73" s="4" t="s">
        <v>12</v>
      </c>
      <c r="B73" s="21">
        <v>44</v>
      </c>
      <c r="C73" s="21">
        <v>89</v>
      </c>
      <c r="D73" s="21">
        <v>77</v>
      </c>
      <c r="E73" s="21">
        <v>104</v>
      </c>
      <c r="F73" s="21">
        <v>126</v>
      </c>
      <c r="G73" s="21">
        <v>184</v>
      </c>
      <c r="H73" s="21">
        <v>248</v>
      </c>
      <c r="I73" s="21">
        <v>184</v>
      </c>
      <c r="J73" s="21">
        <v>176</v>
      </c>
      <c r="K73" s="21">
        <v>175</v>
      </c>
      <c r="L73" s="21">
        <v>171</v>
      </c>
      <c r="M73" s="27">
        <v>144</v>
      </c>
      <c r="N73" s="27">
        <v>136</v>
      </c>
    </row>
    <row r="74" spans="1:14" x14ac:dyDescent="0.25">
      <c r="A74" s="4" t="s">
        <v>13</v>
      </c>
      <c r="B74" s="21">
        <v>5</v>
      </c>
      <c r="C74" s="21">
        <v>14</v>
      </c>
      <c r="D74" s="21">
        <v>17</v>
      </c>
      <c r="E74" s="21">
        <v>16</v>
      </c>
      <c r="F74" s="21">
        <v>12</v>
      </c>
      <c r="G74" s="21">
        <v>13</v>
      </c>
      <c r="H74" s="21">
        <v>14</v>
      </c>
      <c r="I74" s="21">
        <v>8</v>
      </c>
      <c r="J74" s="21">
        <v>13</v>
      </c>
      <c r="K74" s="21">
        <v>10</v>
      </c>
      <c r="L74" s="21">
        <v>8</v>
      </c>
      <c r="M74" s="27">
        <v>20</v>
      </c>
      <c r="N74" s="27">
        <v>8</v>
      </c>
    </row>
    <row r="75" spans="1:14" x14ac:dyDescent="0.25">
      <c r="A75" s="4" t="s">
        <v>14</v>
      </c>
      <c r="B75" s="21">
        <v>155</v>
      </c>
      <c r="C75" s="21">
        <v>232</v>
      </c>
      <c r="D75" s="21">
        <v>230</v>
      </c>
      <c r="E75" s="21">
        <v>254</v>
      </c>
      <c r="F75" s="21">
        <v>201</v>
      </c>
      <c r="G75" s="21">
        <v>225</v>
      </c>
      <c r="H75" s="21">
        <v>198</v>
      </c>
      <c r="I75" s="21">
        <v>152</v>
      </c>
      <c r="J75" s="21">
        <v>136</v>
      </c>
      <c r="K75" s="21">
        <v>138</v>
      </c>
      <c r="L75" s="21">
        <v>112</v>
      </c>
      <c r="M75" s="27">
        <v>156</v>
      </c>
      <c r="N75" s="27">
        <v>147</v>
      </c>
    </row>
    <row r="76" spans="1:14" x14ac:dyDescent="0.25">
      <c r="A76" s="4" t="s">
        <v>15</v>
      </c>
      <c r="B76" s="21">
        <v>78</v>
      </c>
      <c r="C76" s="21">
        <v>163</v>
      </c>
      <c r="D76" s="21">
        <v>149</v>
      </c>
      <c r="E76" s="21">
        <v>167</v>
      </c>
      <c r="F76" s="21">
        <v>216</v>
      </c>
      <c r="G76" s="21">
        <v>336</v>
      </c>
      <c r="H76" s="21">
        <v>386</v>
      </c>
      <c r="I76" s="21">
        <v>259</v>
      </c>
      <c r="J76" s="21">
        <v>290</v>
      </c>
      <c r="K76" s="21">
        <v>318</v>
      </c>
      <c r="L76" s="21">
        <v>317</v>
      </c>
      <c r="M76" s="27">
        <v>313</v>
      </c>
      <c r="N76" s="27">
        <v>243</v>
      </c>
    </row>
    <row r="77" spans="1:14" x14ac:dyDescent="0.25">
      <c r="A77" s="4" t="s">
        <v>16</v>
      </c>
      <c r="B77" s="21">
        <v>10</v>
      </c>
      <c r="C77" s="21">
        <v>12</v>
      </c>
      <c r="D77" s="21">
        <v>10</v>
      </c>
      <c r="E77" s="21">
        <v>12</v>
      </c>
      <c r="F77" s="21">
        <v>7</v>
      </c>
      <c r="G77" s="21">
        <v>13</v>
      </c>
      <c r="H77" s="21">
        <v>18</v>
      </c>
      <c r="I77" s="21">
        <v>12</v>
      </c>
      <c r="J77" s="21">
        <v>11</v>
      </c>
      <c r="K77" s="21">
        <v>14</v>
      </c>
      <c r="L77" s="21">
        <v>12</v>
      </c>
      <c r="M77" s="21">
        <v>16</v>
      </c>
      <c r="N77" s="21">
        <v>15</v>
      </c>
    </row>
    <row r="78" spans="1:14" x14ac:dyDescent="0.25">
      <c r="A78" s="4" t="s">
        <v>17</v>
      </c>
      <c r="B78" s="21">
        <v>4</v>
      </c>
      <c r="C78" s="21">
        <v>17</v>
      </c>
      <c r="D78" s="21">
        <v>12</v>
      </c>
      <c r="E78" s="21">
        <v>20</v>
      </c>
      <c r="F78" s="21">
        <v>13</v>
      </c>
      <c r="G78" s="21">
        <v>17</v>
      </c>
      <c r="H78" s="21">
        <v>38</v>
      </c>
      <c r="I78" s="21">
        <v>25</v>
      </c>
      <c r="J78" s="21">
        <v>32</v>
      </c>
      <c r="K78" s="21">
        <v>25</v>
      </c>
      <c r="L78" s="21">
        <v>38</v>
      </c>
      <c r="M78" s="21">
        <v>28</v>
      </c>
      <c r="N78" s="21">
        <v>18</v>
      </c>
    </row>
    <row r="79" spans="1:14" x14ac:dyDescent="0.25">
      <c r="A79" s="4" t="s">
        <v>18</v>
      </c>
      <c r="B79" s="21">
        <v>23</v>
      </c>
      <c r="C79" s="21">
        <v>59</v>
      </c>
      <c r="D79" s="21">
        <v>69</v>
      </c>
      <c r="E79" s="21">
        <v>65</v>
      </c>
      <c r="F79" s="21">
        <v>93</v>
      </c>
      <c r="G79" s="21">
        <v>121</v>
      </c>
      <c r="H79" s="21">
        <v>131</v>
      </c>
      <c r="I79" s="21">
        <v>94</v>
      </c>
      <c r="J79" s="21">
        <v>91</v>
      </c>
      <c r="K79" s="21">
        <v>94</v>
      </c>
      <c r="L79" s="21">
        <v>94</v>
      </c>
      <c r="M79" s="21">
        <v>93</v>
      </c>
      <c r="N79" s="21">
        <v>76</v>
      </c>
    </row>
    <row r="80" spans="1:14" x14ac:dyDescent="0.25">
      <c r="A80" s="4" t="s">
        <v>19</v>
      </c>
      <c r="B80" s="21" t="s">
        <v>28</v>
      </c>
      <c r="C80" s="21">
        <v>18</v>
      </c>
      <c r="D80" s="21">
        <v>20</v>
      </c>
      <c r="E80" s="21">
        <v>12</v>
      </c>
      <c r="F80" s="21">
        <v>17</v>
      </c>
      <c r="G80" s="21">
        <v>11</v>
      </c>
      <c r="H80" s="21">
        <v>23</v>
      </c>
      <c r="I80" s="21">
        <v>17</v>
      </c>
      <c r="J80" s="21">
        <v>18</v>
      </c>
      <c r="K80" s="21">
        <v>19</v>
      </c>
      <c r="L80" s="21">
        <v>14</v>
      </c>
      <c r="M80" s="21">
        <v>16</v>
      </c>
      <c r="N80" s="21">
        <v>12</v>
      </c>
    </row>
    <row r="81" spans="1:14" x14ac:dyDescent="0.25">
      <c r="A81" s="4" t="s">
        <v>20</v>
      </c>
      <c r="B81" s="21" t="s">
        <v>28</v>
      </c>
      <c r="C81" s="21">
        <f t="shared" ref="C81:H81" si="59">C79-C80</f>
        <v>41</v>
      </c>
      <c r="D81" s="21">
        <f t="shared" si="59"/>
        <v>49</v>
      </c>
      <c r="E81" s="21">
        <f t="shared" si="59"/>
        <v>53</v>
      </c>
      <c r="F81" s="21">
        <f t="shared" si="59"/>
        <v>76</v>
      </c>
      <c r="G81" s="21">
        <f t="shared" si="59"/>
        <v>110</v>
      </c>
      <c r="H81" s="21">
        <f t="shared" si="59"/>
        <v>108</v>
      </c>
      <c r="I81" s="21">
        <v>77</v>
      </c>
      <c r="J81" s="21">
        <v>73</v>
      </c>
      <c r="K81" s="21">
        <v>75</v>
      </c>
      <c r="L81" s="21">
        <v>80</v>
      </c>
      <c r="M81" s="21">
        <v>77</v>
      </c>
      <c r="N81" s="21">
        <v>64</v>
      </c>
    </row>
    <row r="82" spans="1:14" x14ac:dyDescent="0.25">
      <c r="A82" s="4" t="s">
        <v>21</v>
      </c>
      <c r="B82" s="21">
        <v>84</v>
      </c>
      <c r="C82" s="21">
        <v>108</v>
      </c>
      <c r="D82" s="21">
        <v>114</v>
      </c>
      <c r="E82" s="21">
        <v>113</v>
      </c>
      <c r="F82" s="21">
        <v>135</v>
      </c>
      <c r="G82" s="21">
        <v>138</v>
      </c>
      <c r="H82" s="21">
        <v>141</v>
      </c>
      <c r="I82" s="21">
        <v>117</v>
      </c>
      <c r="J82" s="21">
        <v>138</v>
      </c>
      <c r="K82" s="21">
        <v>129</v>
      </c>
      <c r="L82" s="21">
        <v>155</v>
      </c>
      <c r="M82" s="21">
        <v>153</v>
      </c>
      <c r="N82" s="21">
        <v>160</v>
      </c>
    </row>
    <row r="83" spans="1:14" x14ac:dyDescent="0.25">
      <c r="A83" s="4" t="s">
        <v>22</v>
      </c>
      <c r="B83" s="21">
        <v>20</v>
      </c>
      <c r="C83" s="21">
        <v>29</v>
      </c>
      <c r="D83" s="21">
        <v>30</v>
      </c>
      <c r="E83" s="21">
        <v>26</v>
      </c>
      <c r="F83" s="21">
        <v>34</v>
      </c>
      <c r="G83" s="21">
        <v>41</v>
      </c>
      <c r="H83" s="21">
        <v>43</v>
      </c>
      <c r="I83" s="21">
        <v>30</v>
      </c>
      <c r="J83" s="21">
        <v>37</v>
      </c>
      <c r="K83" s="21">
        <v>23</v>
      </c>
      <c r="L83" s="21">
        <v>20</v>
      </c>
      <c r="M83" s="21">
        <v>22</v>
      </c>
      <c r="N83" s="21">
        <v>16</v>
      </c>
    </row>
    <row r="84" spans="1:14" x14ac:dyDescent="0.25">
      <c r="A84" s="4" t="s">
        <v>26</v>
      </c>
      <c r="B84" s="21">
        <f t="shared" ref="B84:G84" si="60">B65-B66-B67-B68-B76-B77-B78-B79-B82-B83-B85</f>
        <v>13</v>
      </c>
      <c r="C84" s="21">
        <f t="shared" si="60"/>
        <v>27</v>
      </c>
      <c r="D84" s="21">
        <f t="shared" si="60"/>
        <v>24</v>
      </c>
      <c r="E84" s="21">
        <f t="shared" si="60"/>
        <v>30</v>
      </c>
      <c r="F84" s="21">
        <f t="shared" si="60"/>
        <v>37</v>
      </c>
      <c r="G84" s="21">
        <f t="shared" si="60"/>
        <v>52</v>
      </c>
      <c r="H84" s="21">
        <f>H65-H66-H67-H68-H76-H77-H78-H79-H82-H83-H85</f>
        <v>50</v>
      </c>
      <c r="I84" s="21">
        <v>49</v>
      </c>
      <c r="J84" s="21">
        <v>46</v>
      </c>
      <c r="K84" s="21">
        <v>35</v>
      </c>
      <c r="L84" s="21">
        <v>34</v>
      </c>
      <c r="M84" s="21">
        <f>M65-M66-M67-M68-M76-M77-M78-M79-M82-M83-M85</f>
        <v>43</v>
      </c>
      <c r="N84" s="21">
        <f>N65-N66-N67-N68-N76-N77-N78-N79-N82-N83-N85</f>
        <v>40</v>
      </c>
    </row>
    <row r="85" spans="1:14" x14ac:dyDescent="0.25">
      <c r="A85" s="5" t="s">
        <v>25</v>
      </c>
      <c r="B85" s="22">
        <v>10</v>
      </c>
      <c r="C85" s="22">
        <v>15</v>
      </c>
      <c r="D85" s="22">
        <v>10</v>
      </c>
      <c r="E85" s="22">
        <v>16</v>
      </c>
      <c r="F85" s="22">
        <v>2</v>
      </c>
      <c r="G85" s="22">
        <v>6</v>
      </c>
      <c r="H85" s="22">
        <v>9</v>
      </c>
      <c r="I85" s="22">
        <v>5</v>
      </c>
      <c r="J85" s="22">
        <v>2</v>
      </c>
      <c r="K85" s="22">
        <v>5</v>
      </c>
      <c r="L85" s="22">
        <v>15</v>
      </c>
      <c r="M85" s="22">
        <v>10</v>
      </c>
      <c r="N85" s="22">
        <v>4</v>
      </c>
    </row>
    <row r="86" spans="1:14" x14ac:dyDescent="0.25">
      <c r="A86" t="s">
        <v>23</v>
      </c>
    </row>
    <row r="87" spans="1:14" x14ac:dyDescent="0.25">
      <c r="A87" t="s">
        <v>24</v>
      </c>
    </row>
  </sheetData>
  <mergeCells count="3">
    <mergeCell ref="B5:N5"/>
    <mergeCell ref="B33:N33"/>
    <mergeCell ref="B62:N62"/>
  </mergeCells>
  <pageMargins left="0.19685039370078741" right="0.19685039370078741" top="0.19685039370078741" bottom="0.19685039370078741" header="0.31496062992125984" footer="0.31496062992125984"/>
  <pageSetup paperSize="9"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H89"/>
  <sheetViews>
    <sheetView workbookViewId="0">
      <selection activeCell="B63" sqref="B63:N63"/>
    </sheetView>
  </sheetViews>
  <sheetFormatPr baseColWidth="10" defaultRowHeight="15" x14ac:dyDescent="0.25"/>
  <cols>
    <col min="1" max="1" width="59.42578125" customWidth="1"/>
    <col min="2" max="13" width="7.140625" customWidth="1"/>
    <col min="14" max="14" width="6.7109375" customWidth="1"/>
    <col min="15" max="15" width="7" customWidth="1"/>
    <col min="16" max="23" width="7.140625" customWidth="1"/>
    <col min="24" max="24" width="2.85546875" customWidth="1"/>
    <col min="25" max="25" width="7.140625" customWidth="1"/>
    <col min="26" max="26" width="6" customWidth="1"/>
    <col min="27" max="30" width="7.140625" customWidth="1"/>
    <col min="31" max="33" width="7.28515625" customWidth="1"/>
    <col min="34" max="34" width="7.140625" customWidth="1"/>
  </cols>
  <sheetData>
    <row r="1" spans="1:34" ht="15.75" x14ac:dyDescent="0.25">
      <c r="A1" s="8" t="s">
        <v>32</v>
      </c>
    </row>
    <row r="2" spans="1:34" ht="15.75" x14ac:dyDescent="0.25">
      <c r="A2" s="8" t="s">
        <v>30</v>
      </c>
    </row>
    <row r="5" spans="1:34" ht="14.25" customHeight="1" x14ac:dyDescent="0.25">
      <c r="A5" s="1"/>
      <c r="B5" s="28" t="s">
        <v>27</v>
      </c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</row>
    <row r="6" spans="1:34" x14ac:dyDescent="0.25"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34" x14ac:dyDescent="0.25">
      <c r="A7" s="19" t="s">
        <v>3</v>
      </c>
      <c r="B7" s="23">
        <v>2013</v>
      </c>
      <c r="C7" s="23">
        <v>2014</v>
      </c>
      <c r="D7" s="23">
        <v>2015</v>
      </c>
      <c r="E7" s="23">
        <v>2016</v>
      </c>
      <c r="F7" s="23">
        <v>2017</v>
      </c>
      <c r="G7" s="23">
        <v>2018</v>
      </c>
      <c r="H7" s="23">
        <v>2019</v>
      </c>
      <c r="I7" s="23">
        <v>2020</v>
      </c>
      <c r="J7" s="23">
        <v>2021</v>
      </c>
      <c r="K7" s="23">
        <v>2022</v>
      </c>
      <c r="L7" s="23">
        <v>2023</v>
      </c>
      <c r="M7" s="23">
        <v>2024</v>
      </c>
      <c r="N7" s="23">
        <v>2025</v>
      </c>
      <c r="X7" s="6"/>
    </row>
    <row r="8" spans="1:34" x14ac:dyDescent="0.25">
      <c r="A8" s="9" t="s">
        <v>4</v>
      </c>
      <c r="B8" s="20">
        <v>100</v>
      </c>
      <c r="C8" s="20">
        <v>100</v>
      </c>
      <c r="D8" s="20">
        <v>100</v>
      </c>
      <c r="E8" s="20">
        <v>100</v>
      </c>
      <c r="F8" s="20">
        <v>100</v>
      </c>
      <c r="G8" s="20">
        <v>100</v>
      </c>
      <c r="H8" s="20">
        <v>100</v>
      </c>
      <c r="I8" s="20">
        <v>100</v>
      </c>
      <c r="J8" s="20">
        <v>100</v>
      </c>
      <c r="K8" s="20">
        <v>100</v>
      </c>
      <c r="L8" s="20">
        <v>100</v>
      </c>
      <c r="M8" s="20">
        <v>100</v>
      </c>
      <c r="N8" s="20">
        <v>100</v>
      </c>
      <c r="X8" s="3"/>
    </row>
    <row r="9" spans="1:34" ht="14.25" customHeight="1" x14ac:dyDescent="0.25">
      <c r="A9" s="4" t="s">
        <v>5</v>
      </c>
      <c r="B9" s="24">
        <f>(Antall!B9/Antall!B$8)*100</f>
        <v>1.3023782559456398</v>
      </c>
      <c r="C9" s="24">
        <f>(Antall!C9/Antall!C$8)*100</f>
        <v>1.0833022039596563</v>
      </c>
      <c r="D9" s="24">
        <f>(Antall!D9/Antall!D$8)*100</f>
        <v>1.3167259786476868</v>
      </c>
      <c r="E9" s="24">
        <f>(Antall!E9/Antall!E$8)*100</f>
        <v>0.79234070650379662</v>
      </c>
      <c r="F9" s="24">
        <f>(Antall!F9/Antall!F$8)*100</f>
        <v>1.0758941552776968</v>
      </c>
      <c r="G9" s="24">
        <f>(Antall!G9/Antall!G$8)*100</f>
        <v>1.1669658886894074</v>
      </c>
      <c r="H9" s="24">
        <f>(Antall!H9/Antall!H$8)*100</f>
        <v>1.3646055437100213</v>
      </c>
      <c r="I9" s="24">
        <f>(Antall!I9/Antall!I$8)*100</f>
        <v>1.3717421124828533</v>
      </c>
      <c r="J9" s="24">
        <f>(Antall!J9/Antall!J$8)*100</f>
        <v>1.3252054068380599</v>
      </c>
      <c r="K9" s="24">
        <f>(Antall!K9/Antall!K$8)*100</f>
        <v>1.190161332980693</v>
      </c>
      <c r="L9" s="24">
        <f>(Antall!L9/Antall!L$8)*100</f>
        <v>1.2408347433728144</v>
      </c>
      <c r="M9" s="24">
        <f>(Antall!M9/Antall!M$8)*100</f>
        <v>1.4474669328674818</v>
      </c>
      <c r="N9" s="24">
        <f>(Antall!N9/Antall!N$8)*100</f>
        <v>1.2983347445667512</v>
      </c>
      <c r="X9" s="2"/>
    </row>
    <row r="10" spans="1:34" ht="14.25" customHeight="1" x14ac:dyDescent="0.25">
      <c r="A10" s="4" t="s">
        <v>6</v>
      </c>
      <c r="B10" s="24">
        <f>(Antall!B10/Antall!B$8)*100</f>
        <v>1.0758776896942241</v>
      </c>
      <c r="C10" s="24">
        <f>(Antall!C10/Antall!C$8)*100</f>
        <v>0.63503922301083293</v>
      </c>
      <c r="D10" s="24">
        <f>(Antall!D10/Antall!D$8)*100</f>
        <v>0.64056939501779364</v>
      </c>
      <c r="E10" s="24">
        <f>(Antall!E10/Antall!E$8)*100</f>
        <v>0.42918454935622319</v>
      </c>
      <c r="F10" s="24">
        <f>(Antall!F10/Antall!F$8)*100</f>
        <v>0.69787728990985753</v>
      </c>
      <c r="G10" s="24">
        <f>(Antall!G10/Antall!G$8)*100</f>
        <v>1.1220825852782765</v>
      </c>
      <c r="H10" s="24">
        <f>(Antall!H10/Antall!H$8)*100</f>
        <v>1.0021321961620469</v>
      </c>
      <c r="I10" s="24">
        <f>(Antall!I10/Antall!I$8)*100</f>
        <v>0.79561042524005487</v>
      </c>
      <c r="J10" s="24">
        <f>(Antall!J10/Antall!J$8)*100</f>
        <v>0.82162735223959715</v>
      </c>
      <c r="K10" s="24">
        <f>(Antall!K10/Antall!K$8)*100</f>
        <v>0.9521290663845543</v>
      </c>
      <c r="L10" s="24">
        <f>(Antall!L10/Antall!L$8)*100</f>
        <v>0.76142131979695438</v>
      </c>
      <c r="M10" s="24">
        <f>(Antall!M10/Antall!M$8)*100</f>
        <v>1.2478163214374844</v>
      </c>
      <c r="N10" s="24">
        <f>(Antall!N10/Antall!N$8)*100</f>
        <v>0.79029071408410945</v>
      </c>
      <c r="X10" s="2"/>
    </row>
    <row r="11" spans="1:34" ht="14.25" customHeight="1" x14ac:dyDescent="0.25">
      <c r="A11" s="4" t="s">
        <v>7</v>
      </c>
      <c r="B11" s="24">
        <f>(Antall!B11/Antall!B$8)*100</f>
        <v>68.403171007927526</v>
      </c>
      <c r="C11" s="24">
        <f>(Antall!C11/Antall!C$8)*100</f>
        <v>70.302577512140445</v>
      </c>
      <c r="D11" s="24">
        <f>(Antall!D11/Antall!D$8)*100</f>
        <v>70.604982206405694</v>
      </c>
      <c r="E11" s="24">
        <f>(Antall!E11/Antall!E$8)*100</f>
        <v>70.914493232089796</v>
      </c>
      <c r="F11" s="24">
        <f>(Antall!F11/Antall!F$8)*100</f>
        <v>70.747310264611812</v>
      </c>
      <c r="G11" s="24">
        <f>(Antall!G11/Antall!G$8)*100</f>
        <v>70.130161579892274</v>
      </c>
      <c r="H11" s="24">
        <f>(Antall!H11/Antall!H$8)*100</f>
        <v>69.360341151385924</v>
      </c>
      <c r="I11" s="24">
        <f>(Antall!I11/Antall!I$8)*100</f>
        <v>70.973936899862821</v>
      </c>
      <c r="J11" s="24">
        <f>(Antall!J11/Antall!J$8)*100</f>
        <v>69.732308507818715</v>
      </c>
      <c r="K11" s="24">
        <f>(Antall!K11/Antall!K$8)*100</f>
        <v>69.478973816450676</v>
      </c>
      <c r="L11" s="24">
        <f>(Antall!L11/Antall!L$8)*100</f>
        <v>67.822899041173159</v>
      </c>
      <c r="M11" s="24">
        <f>(Antall!M11/Antall!M$8)*100</f>
        <v>69.528325430496636</v>
      </c>
      <c r="N11" s="24">
        <f>(Antall!N11/Antall!N$8)*100</f>
        <v>70.222974880045157</v>
      </c>
      <c r="X11" s="2"/>
    </row>
    <row r="12" spans="1:34" ht="14.25" customHeight="1" x14ac:dyDescent="0.25">
      <c r="A12" s="4" t="s">
        <v>8</v>
      </c>
      <c r="B12" s="24">
        <f>(Antall!B12/Antall!B$8)*100</f>
        <v>8.210645526613817</v>
      </c>
      <c r="C12" s="24">
        <f>(Antall!C12/Antall!C$8)*100</f>
        <v>8.5543518864400454</v>
      </c>
      <c r="D12" s="24">
        <f>(Antall!D12/Antall!D$8)*100</f>
        <v>6.9750889679715309</v>
      </c>
      <c r="E12" s="24">
        <f>(Antall!E12/Antall!E$8)*100</f>
        <v>6.1406404754044246</v>
      </c>
      <c r="F12" s="24">
        <f>(Antall!F12/Antall!F$8)*100</f>
        <v>6.3972084908403604</v>
      </c>
      <c r="G12" s="24">
        <f>(Antall!G12/Antall!G$8)*100</f>
        <v>6.4856373429084373</v>
      </c>
      <c r="H12" s="24">
        <f>(Antall!H12/Antall!H$8)*100</f>
        <v>5.7782515991471222</v>
      </c>
      <c r="I12" s="24">
        <f>(Antall!I12/Antall!I$8)*100</f>
        <v>5.8710562414266114</v>
      </c>
      <c r="J12" s="24">
        <f>(Antall!J12/Antall!J$8)*100</f>
        <v>5.8309037900874632</v>
      </c>
      <c r="K12" s="24">
        <f>(Antall!K12/Antall!K$8)*100</f>
        <v>6.2152869611213966</v>
      </c>
      <c r="L12" s="24">
        <f>(Antall!L12/Antall!L$8)*100</f>
        <v>5.7247602932882122</v>
      </c>
      <c r="M12" s="24">
        <f>(Antall!M12/Antall!M$8)*100</f>
        <v>5.091090591464936</v>
      </c>
      <c r="N12" s="24">
        <f>(Antall!N12/Antall!N$8)*100</f>
        <v>5.3626869884278863</v>
      </c>
      <c r="X12" s="2"/>
    </row>
    <row r="13" spans="1:34" ht="14.25" customHeight="1" x14ac:dyDescent="0.25">
      <c r="A13" s="4" t="s">
        <v>9</v>
      </c>
      <c r="B13" s="24">
        <f>(Antall!B13/Antall!B$8)*100</f>
        <v>1.245753114382786</v>
      </c>
      <c r="C13" s="24">
        <f>(Antall!C13/Antall!C$8)*100</f>
        <v>1.7556966753828913</v>
      </c>
      <c r="D13" s="24">
        <f>(Antall!D13/Antall!D$8)*100</f>
        <v>1.9928825622775801</v>
      </c>
      <c r="E13" s="24">
        <f>(Antall!E13/Antall!E$8)*100</f>
        <v>1.6837240013205679</v>
      </c>
      <c r="F13" s="24">
        <f>(Antall!F13/Antall!F$8)*100</f>
        <v>1.3666763594068043</v>
      </c>
      <c r="G13" s="24">
        <f>(Antall!G13/Antall!G$8)*100</f>
        <v>1.9524236983842012</v>
      </c>
      <c r="H13" s="24">
        <f>(Antall!H13/Antall!H$8)*100</f>
        <v>1.6631130063965887</v>
      </c>
      <c r="I13" s="24">
        <f>(Antall!I13/Antall!I$8)*100</f>
        <v>2.0027434842249656</v>
      </c>
      <c r="J13" s="24">
        <f>(Antall!J13/Antall!J$8)*100</f>
        <v>1.5107341637953882</v>
      </c>
      <c r="K13" s="24">
        <f>(Antall!K13/Antall!K$8)*100</f>
        <v>1.4810896588204179</v>
      </c>
      <c r="L13" s="24">
        <f>(Antall!L13/Antall!L$8)*100</f>
        <v>1.4382402707275803</v>
      </c>
      <c r="M13" s="24">
        <f>(Antall!M13/Antall!M$8)*100</f>
        <v>1.5972048914399801</v>
      </c>
      <c r="N13" s="24">
        <f>(Antall!N13/Antall!N$8)*100</f>
        <v>0.93141405588484327</v>
      </c>
      <c r="X13" s="2"/>
    </row>
    <row r="14" spans="1:34" ht="14.25" customHeight="1" x14ac:dyDescent="0.25">
      <c r="A14" s="4" t="s">
        <v>10</v>
      </c>
      <c r="B14" s="24">
        <f>(Antall!B14/Antall!B$8)*100</f>
        <v>2.0385050962627407</v>
      </c>
      <c r="C14" s="24">
        <f>(Antall!C14/Antall!C$8)*100</f>
        <v>2.3907358983937246</v>
      </c>
      <c r="D14" s="24">
        <f>(Antall!D14/Antall!D$8)*100</f>
        <v>1.8149466192170818</v>
      </c>
      <c r="E14" s="24">
        <f>(Antall!E14/Antall!E$8)*100</f>
        <v>2.2449653350940904</v>
      </c>
      <c r="F14" s="24">
        <f>(Antall!F14/Antall!F$8)*100</f>
        <v>2.0354754289037511</v>
      </c>
      <c r="G14" s="24">
        <f>(Antall!G14/Antall!G$8)*100</f>
        <v>2.3563734290843805</v>
      </c>
      <c r="H14" s="24">
        <f>(Antall!H14/Antall!H$8)*100</f>
        <v>2.4093816631130065</v>
      </c>
      <c r="I14" s="24">
        <f>(Antall!I14/Antall!I$8)*100</f>
        <v>2.6063100137174211</v>
      </c>
      <c r="J14" s="24">
        <f>(Antall!J14/Antall!J$8)*100</f>
        <v>1.9082957858468061</v>
      </c>
      <c r="K14" s="24">
        <f>(Antall!K14/Antall!K$8)*100</f>
        <v>2.5654588733139381</v>
      </c>
      <c r="L14" s="24">
        <f>(Antall!L14/Antall!L$8)*100</f>
        <v>1.8048505358150031</v>
      </c>
      <c r="M14" s="24">
        <f>(Antall!M14/Antall!M$8)*100</f>
        <v>1.9216371350137258</v>
      </c>
      <c r="N14" s="24">
        <f>(Antall!N14/Antall!N$8)*100</f>
        <v>1.4676827547276319</v>
      </c>
      <c r="X14" s="2"/>
    </row>
    <row r="15" spans="1:34" ht="14.25" customHeight="1" x14ac:dyDescent="0.25">
      <c r="A15" s="4" t="s">
        <v>11</v>
      </c>
      <c r="B15" s="24">
        <f>(Antall!B15/Antall!B$8)*100</f>
        <v>30.181200453001132</v>
      </c>
      <c r="C15" s="24">
        <f>(Antall!C15/Antall!C$8)*100</f>
        <v>32.947329099738518</v>
      </c>
      <c r="D15" s="24">
        <f>(Antall!D15/Antall!D$8)*100</f>
        <v>34.519572953736656</v>
      </c>
      <c r="E15" s="24">
        <f>(Antall!E15/Antall!E$8)*100</f>
        <v>36.282601518653017</v>
      </c>
      <c r="F15" s="24">
        <f>(Antall!F15/Antall!F$8)*100</f>
        <v>39.837161965687699</v>
      </c>
      <c r="G15" s="24">
        <f>(Antall!G15/Antall!G$8)*100</f>
        <v>40.843806104129264</v>
      </c>
      <c r="H15" s="24">
        <f>(Antall!H15/Antall!H$8)*100</f>
        <v>40.533049040511727</v>
      </c>
      <c r="I15" s="24">
        <f>(Antall!I15/Antall!I$8)*100</f>
        <v>42.139917695473251</v>
      </c>
      <c r="J15" s="24">
        <f>(Antall!J15/Antall!J$8)*100</f>
        <v>43.042671614100186</v>
      </c>
      <c r="K15" s="24">
        <f>(Antall!K15/Antall!K$8)*100</f>
        <v>42.369743454112665</v>
      </c>
      <c r="L15" s="24">
        <f>(Antall!L15/Antall!L$8)*100</f>
        <v>41.906373378454596</v>
      </c>
      <c r="M15" s="24">
        <f>(Antall!M15/Antall!M$8)*100</f>
        <v>44.72173696031944</v>
      </c>
      <c r="N15" s="24">
        <f>(Antall!N15/Antall!N$8)*100</f>
        <v>47.135196161445101</v>
      </c>
      <c r="X15" s="2"/>
      <c r="AH15" s="7"/>
    </row>
    <row r="16" spans="1:34" ht="14.25" customHeight="1" x14ac:dyDescent="0.25">
      <c r="A16" s="4" t="s">
        <v>12</v>
      </c>
      <c r="B16" s="24">
        <f>(Antall!B16/Antall!B$8)*100</f>
        <v>5.3227633069082669</v>
      </c>
      <c r="C16" s="24">
        <f>(Antall!C16/Antall!C$8)*100</f>
        <v>5.6032872618602916</v>
      </c>
      <c r="D16" s="24">
        <f>(Antall!D16/Antall!D$8)*100</f>
        <v>5.302491103202847</v>
      </c>
      <c r="E16" s="24">
        <f>(Antall!E16/Antall!E$8)*100</f>
        <v>5.6124133377352257</v>
      </c>
      <c r="F16" s="24">
        <f>(Antall!F16/Antall!F$8)*100</f>
        <v>6.687990694969467</v>
      </c>
      <c r="G16" s="24">
        <f>(Antall!G16/Antall!G$8)*100</f>
        <v>6.9793536804308802</v>
      </c>
      <c r="H16" s="24">
        <f>(Antall!H16/Antall!H$8)*100</f>
        <v>9.0831556503198296</v>
      </c>
      <c r="I16" s="24">
        <f>(Antall!I16/Antall!I$8)*100</f>
        <v>8.5596707818930042</v>
      </c>
      <c r="J16" s="24">
        <f>(Antall!J16/Antall!J$8)*100</f>
        <v>7.6861913596607474</v>
      </c>
      <c r="K16" s="24">
        <f>(Antall!K16/Antall!K$8)*100</f>
        <v>7.6699285903200218</v>
      </c>
      <c r="L16" s="24">
        <f>(Antall!L16/Antall!L$8)*100</f>
        <v>7.7552171460800903</v>
      </c>
      <c r="M16" s="24">
        <f>(Antall!M16/Antall!M$8)*100</f>
        <v>5.9146493636136759</v>
      </c>
      <c r="N16" s="24">
        <f>(Antall!N16/Antall!N$8)*100</f>
        <v>5.4755856618684726</v>
      </c>
      <c r="X16" s="2"/>
      <c r="AH16" s="7"/>
    </row>
    <row r="17" spans="1:34" ht="14.25" customHeight="1" x14ac:dyDescent="0.25">
      <c r="A17" s="4" t="s">
        <v>13</v>
      </c>
      <c r="B17" s="24">
        <f>(Antall!B17/Antall!B$8)*100</f>
        <v>1.189127972819932</v>
      </c>
      <c r="C17" s="24">
        <f>(Antall!C17/Antall!C$8)*100</f>
        <v>1.6062756817332835</v>
      </c>
      <c r="D17" s="24">
        <f>(Antall!D17/Antall!D$8)*100</f>
        <v>1.4946619217081851</v>
      </c>
      <c r="E17" s="24">
        <f>(Antall!E17/Antall!E$8)*100</f>
        <v>1.3205678441729944</v>
      </c>
      <c r="F17" s="24">
        <f>(Antall!F17/Antall!F$8)*100</f>
        <v>1.1340505961035185</v>
      </c>
      <c r="G17" s="24">
        <f>(Antall!G17/Antall!G$8)*100</f>
        <v>0.76301615798922795</v>
      </c>
      <c r="H17" s="24">
        <f>(Antall!H17/Antall!H$8)*100</f>
        <v>0.70362473347547971</v>
      </c>
      <c r="I17" s="24">
        <f>(Antall!I17/Antall!I$8)*100</f>
        <v>0.5486968449931412</v>
      </c>
      <c r="J17" s="24">
        <f>(Antall!J17/Antall!J$8)*100</f>
        <v>0.98065200106016437</v>
      </c>
      <c r="K17" s="24">
        <f>(Antall!K17/Antall!K$8)*100</f>
        <v>0.76699285903200209</v>
      </c>
      <c r="L17" s="24">
        <f>(Antall!L17/Antall!L$8)*100</f>
        <v>0.84602368866328259</v>
      </c>
      <c r="M17" s="24">
        <f>(Antall!M17/Antall!M$8)*100</f>
        <v>0.94834040429248811</v>
      </c>
      <c r="N17" s="24">
        <f>(Antall!N17/Antall!N$8)*100</f>
        <v>0.45159469376234829</v>
      </c>
      <c r="X17" s="2"/>
      <c r="AH17" s="7"/>
    </row>
    <row r="18" spans="1:34" ht="14.25" customHeight="1" x14ac:dyDescent="0.25">
      <c r="A18" s="4" t="s">
        <v>14</v>
      </c>
      <c r="B18" s="24">
        <f>(Antall!B18/Antall!B$8)*100</f>
        <v>20.215175537938844</v>
      </c>
      <c r="C18" s="24">
        <f>(Antall!C18/Antall!C$8)*100</f>
        <v>17.444901008591707</v>
      </c>
      <c r="D18" s="24">
        <f>(Antall!D18/Antall!D$8)*100</f>
        <v>18.505338078291814</v>
      </c>
      <c r="E18" s="24">
        <f>(Antall!E18/Antall!E$8)*100</f>
        <v>17.629580719709477</v>
      </c>
      <c r="F18" s="24">
        <f>(Antall!F18/Antall!F$8)*100</f>
        <v>13.288746728700204</v>
      </c>
      <c r="G18" s="24">
        <f>(Antall!G18/Antall!G$8)*100</f>
        <v>10.749551166965889</v>
      </c>
      <c r="H18" s="24">
        <f>(Antall!H18/Antall!H$8)*100</f>
        <v>9.1897654584221744</v>
      </c>
      <c r="I18" s="24">
        <f>(Antall!I18/Antall!I$8)*100</f>
        <v>9.2455418381344305</v>
      </c>
      <c r="J18" s="24">
        <f>(Antall!J18/Antall!J$8)*100</f>
        <v>8.7728597932679566</v>
      </c>
      <c r="K18" s="24">
        <f>(Antall!K18/Antall!K$8)*100</f>
        <v>8.4104734197302307</v>
      </c>
      <c r="L18" s="24">
        <f>(Antall!L18/Antall!L$8)*100</f>
        <v>8.347433728144388</v>
      </c>
      <c r="M18" s="24">
        <f>(Antall!M18/Antall!M$8)*100</f>
        <v>9.3336660843523838</v>
      </c>
      <c r="N18" s="24">
        <f>(Antall!N18/Antall!N$8)*100</f>
        <v>9.3988145639288749</v>
      </c>
      <c r="X18" s="2"/>
      <c r="AH18" s="7"/>
    </row>
    <row r="19" spans="1:34" ht="14.25" customHeight="1" x14ac:dyDescent="0.25">
      <c r="A19" s="4" t="s">
        <v>15</v>
      </c>
      <c r="B19" s="24">
        <f>(Antall!B19/Antall!B$8)*100</f>
        <v>9.6828992072480169</v>
      </c>
      <c r="C19" s="24">
        <f>(Antall!C19/Antall!C$8)*100</f>
        <v>9.675009338812103</v>
      </c>
      <c r="D19" s="24">
        <f>(Antall!D19/Antall!D$8)*100</f>
        <v>9.4661921708185055</v>
      </c>
      <c r="E19" s="24">
        <f>(Antall!E19/Antall!E$8)*100</f>
        <v>10.333443380653682</v>
      </c>
      <c r="F19" s="24">
        <f>(Antall!F19/Antall!F$8)*100</f>
        <v>10.584472230299506</v>
      </c>
      <c r="G19" s="24">
        <f>(Antall!G19/Antall!G$8)*100</f>
        <v>11.89407540394973</v>
      </c>
      <c r="H19" s="24">
        <f>(Antall!H19/Antall!H$8)*100</f>
        <v>11.961620469083156</v>
      </c>
      <c r="I19" s="24">
        <f>(Antall!I19/Antall!I$8)*100</f>
        <v>10.94650205761317</v>
      </c>
      <c r="J19" s="24">
        <f>(Antall!J19/Antall!J$8)*100</f>
        <v>11.926848661542538</v>
      </c>
      <c r="K19" s="24">
        <f>(Antall!K19/Antall!K$8)*100</f>
        <v>12.536366040729966</v>
      </c>
      <c r="L19" s="24">
        <f>(Antall!L19/Antall!L$8)*100</f>
        <v>12.915961646926114</v>
      </c>
      <c r="M19" s="24">
        <f>(Antall!M19/Antall!M$8)*100</f>
        <v>11.929124032942351</v>
      </c>
      <c r="N19" s="24">
        <f>(Antall!N19/Antall!N$8)*100</f>
        <v>10.951171323736945</v>
      </c>
      <c r="X19" s="2"/>
      <c r="AH19" s="7"/>
    </row>
    <row r="20" spans="1:34" ht="14.25" customHeight="1" x14ac:dyDescent="0.25">
      <c r="A20" s="4" t="s">
        <v>16</v>
      </c>
      <c r="B20" s="24">
        <f>(Antall!B20/Antall!B$8)*100</f>
        <v>0.79275198187995466</v>
      </c>
      <c r="C20" s="24">
        <f>(Antall!C20/Antall!C$8)*100</f>
        <v>0.78446021666044086</v>
      </c>
      <c r="D20" s="24">
        <f>(Antall!D20/Antall!D$8)*100</f>
        <v>0.71174377224199281</v>
      </c>
      <c r="E20" s="24">
        <f>(Antall!E20/Antall!E$8)*100</f>
        <v>0.6932981181908221</v>
      </c>
      <c r="F20" s="24">
        <f>(Antall!F20/Antall!F$8)*100</f>
        <v>0.4943297470194824</v>
      </c>
      <c r="G20" s="24">
        <f>(Antall!G20/Antall!G$8)*100</f>
        <v>0.60592459605026927</v>
      </c>
      <c r="H20" s="24">
        <f>(Antall!H20/Antall!H$8)*100</f>
        <v>0.63965884861407252</v>
      </c>
      <c r="I20" s="24">
        <f>(Antall!I20/Antall!I$8)*100</f>
        <v>0.52126200274348422</v>
      </c>
      <c r="J20" s="24">
        <f>(Antall!J20/Antall!J$8)*100</f>
        <v>0.66260270341902994</v>
      </c>
      <c r="K20" s="24">
        <f>(Antall!K20/Antall!K$8)*100</f>
        <v>0.68764877016662251</v>
      </c>
      <c r="L20" s="24">
        <f>(Antall!L20/Antall!L$8)*100</f>
        <v>0.64861816130851668</v>
      </c>
      <c r="M20" s="24">
        <f>(Antall!M20/Antall!M$8)*100</f>
        <v>0.67382081357624157</v>
      </c>
      <c r="N20" s="24">
        <f>(Antall!N20/Antall!N$8)*100</f>
        <v>0.67739204064352243</v>
      </c>
      <c r="X20" s="2"/>
      <c r="AH20" s="7"/>
    </row>
    <row r="21" spans="1:34" ht="14.25" customHeight="1" x14ac:dyDescent="0.25">
      <c r="A21" s="4" t="s">
        <v>17</v>
      </c>
      <c r="B21" s="24">
        <f>(Antall!B21/Antall!B$8)*100</f>
        <v>0.45300113250283131</v>
      </c>
      <c r="C21" s="24">
        <f>(Antall!C21/Antall!C$8)*100</f>
        <v>0.89652596189764666</v>
      </c>
      <c r="D21" s="24">
        <f>(Antall!D21/Antall!D$8)*100</f>
        <v>0.56939501779359436</v>
      </c>
      <c r="E21" s="24">
        <f>(Antall!E21/Antall!E$8)*100</f>
        <v>0.85836909871244638</v>
      </c>
      <c r="F21" s="24">
        <f>(Antall!F21/Antall!F$8)*100</f>
        <v>0.78511195114858967</v>
      </c>
      <c r="G21" s="24">
        <f>(Antall!G21/Antall!G$8)*100</f>
        <v>0.85278276481149018</v>
      </c>
      <c r="H21" s="24">
        <f>(Antall!H21/Antall!H$8)*100</f>
        <v>1.1727078891257996</v>
      </c>
      <c r="I21" s="24">
        <f>(Antall!I21/Antall!I$8)*100</f>
        <v>0.96021947873799729</v>
      </c>
      <c r="J21" s="24">
        <f>(Antall!J21/Antall!J$8)*100</f>
        <v>1.1396766498807316</v>
      </c>
      <c r="K21" s="24">
        <f>(Antall!K21/Antall!K$8)*100</f>
        <v>1.2166093626024861</v>
      </c>
      <c r="L21" s="24">
        <f>(Antall!L21/Antall!L$8)*100</f>
        <v>1.4382402707275803</v>
      </c>
      <c r="M21" s="24">
        <f>(Antall!M21/Antall!M$8)*100</f>
        <v>0.9732967307212379</v>
      </c>
      <c r="N21" s="24">
        <f>(Antall!N21/Antall!N$8)*100</f>
        <v>0.95963872424499019</v>
      </c>
      <c r="X21" s="2"/>
      <c r="AH21" s="7"/>
    </row>
    <row r="22" spans="1:34" ht="14.25" customHeight="1" x14ac:dyDescent="0.25">
      <c r="A22" s="4" t="s">
        <v>18</v>
      </c>
      <c r="B22" s="24">
        <f>(Antall!B22/Antall!B$8)*100</f>
        <v>1.7553793884484712</v>
      </c>
      <c r="C22" s="24">
        <f>(Antall!C22/Antall!C$8)*100</f>
        <v>2.8389988793425478</v>
      </c>
      <c r="D22" s="24">
        <f>(Antall!D22/Antall!D$8)*100</f>
        <v>2.9537366548042705</v>
      </c>
      <c r="E22" s="24">
        <f>(Antall!E22/Antall!E$8)*100</f>
        <v>2.7071640805546382</v>
      </c>
      <c r="F22" s="24">
        <f>(Antall!F22/Antall!F$8)*100</f>
        <v>3.1986042454201802</v>
      </c>
      <c r="G22" s="24">
        <f>(Antall!G22/Antall!G$8)*100</f>
        <v>3.3438061041292642</v>
      </c>
      <c r="H22" s="24">
        <f>(Antall!H22/Antall!H$8)*100</f>
        <v>3.5394456289978677</v>
      </c>
      <c r="I22" s="24">
        <f>(Antall!I22/Antall!I$8)*100</f>
        <v>3.3196159122085045</v>
      </c>
      <c r="J22" s="24">
        <f>(Antall!J22/Antall!J$8)*100</f>
        <v>3.1009806520010601</v>
      </c>
      <c r="K22" s="24">
        <f>(Antall!K22/Antall!K$8)*100</f>
        <v>3.0679714361280084</v>
      </c>
      <c r="L22" s="24">
        <f>(Antall!L22/Antall!L$8)*100</f>
        <v>3.017484489565708</v>
      </c>
      <c r="M22" s="24">
        <f>(Antall!M22/Antall!M$8)*100</f>
        <v>2.9698028450212131</v>
      </c>
      <c r="N22" s="24">
        <f>(Antall!N22/Antall!N$8)*100</f>
        <v>2.7660174992943833</v>
      </c>
      <c r="X22" s="2"/>
      <c r="AH22" s="7"/>
    </row>
    <row r="23" spans="1:34" ht="14.25" customHeight="1" x14ac:dyDescent="0.25">
      <c r="A23" s="4" t="s">
        <v>19</v>
      </c>
      <c r="B23" s="24" t="s">
        <v>28</v>
      </c>
      <c r="C23" s="24">
        <f>(Antall!C23/Antall!C$8)*100</f>
        <v>0.89652596189764666</v>
      </c>
      <c r="D23" s="24">
        <f>(Antall!D23/Antall!D$8)*100</f>
        <v>0.88967971530249124</v>
      </c>
      <c r="E23" s="24">
        <f>(Antall!E23/Antall!E$8)*100</f>
        <v>0.52822713766919782</v>
      </c>
      <c r="F23" s="24">
        <f>(Antall!F23/Antall!F$8)*100</f>
        <v>0.63972084908403604</v>
      </c>
      <c r="G23" s="24">
        <f>(Antall!G23/Antall!G$8)*100</f>
        <v>0.47127468581687609</v>
      </c>
      <c r="H23" s="24">
        <f>(Antall!H23/Antall!H$8)*100</f>
        <v>0.87420042643923235</v>
      </c>
      <c r="I23" s="24">
        <f>(Antall!I23/Antall!I$8)*100</f>
        <v>0.85048010973936894</v>
      </c>
      <c r="J23" s="24">
        <f>(Antall!J23/Antall!J$8)*100</f>
        <v>0.82162735223959715</v>
      </c>
      <c r="K23" s="24">
        <f>(Antall!K23/Antall!K$8)*100</f>
        <v>0.6347527109230362</v>
      </c>
      <c r="L23" s="24">
        <f>(Antall!L23/Antall!L$8)*100</f>
        <v>0.56401579244218836</v>
      </c>
      <c r="M23" s="24">
        <f>(Antall!M23/Antall!M$8)*100</f>
        <v>0.62390816071874222</v>
      </c>
      <c r="N23" s="24">
        <f>(Antall!N23/Antall!N$8)*100</f>
        <v>0.62094270392322892</v>
      </c>
      <c r="X23" s="2"/>
      <c r="AH23" s="7"/>
    </row>
    <row r="24" spans="1:34" ht="14.25" customHeight="1" x14ac:dyDescent="0.25">
      <c r="A24" s="4" t="s">
        <v>20</v>
      </c>
      <c r="B24" s="24" t="s">
        <v>28</v>
      </c>
      <c r="C24" s="24">
        <f>(Antall!C24/Antall!C$8)*100</f>
        <v>1.9424729174449009</v>
      </c>
      <c r="D24" s="24">
        <f>(Antall!D24/Antall!D$8)*100</f>
        <v>2.0640569395017794</v>
      </c>
      <c r="E24" s="24">
        <f>(Antall!E24/Antall!E$8)*100</f>
        <v>2.1789369428854406</v>
      </c>
      <c r="F24" s="24">
        <f>(Antall!F24/Antall!F$8)*100</f>
        <v>2.5588833963361441</v>
      </c>
      <c r="G24" s="24">
        <f>(Antall!G24/Antall!G$8)*100</f>
        <v>2.8725314183123878</v>
      </c>
      <c r="H24" s="24">
        <f>(Antall!H24/Antall!H$8)*100</f>
        <v>2.6652452025586353</v>
      </c>
      <c r="I24" s="24">
        <f>(Antall!I24/Antall!I$8)*100</f>
        <v>2.4691358024691357</v>
      </c>
      <c r="J24" s="24">
        <f>(Antall!J24/Antall!J$8)*100</f>
        <v>2.2793532997614632</v>
      </c>
      <c r="K24" s="24">
        <f>(Antall!K24/Antall!K$8)*100</f>
        <v>2.4332187252049722</v>
      </c>
      <c r="L24" s="24">
        <f>(Antall!L24/Antall!L$8)*100</f>
        <v>2.4534686971235193</v>
      </c>
      <c r="M24" s="24">
        <f>(Antall!M24/Antall!M$8)*100</f>
        <v>2.3458946843024706</v>
      </c>
      <c r="N24" s="24">
        <f>(Antall!N24/Antall!N$8)*100</f>
        <v>2.1450747953711544</v>
      </c>
      <c r="X24" s="2"/>
      <c r="AH24" s="7"/>
    </row>
    <row r="25" spans="1:34" ht="14.25" customHeight="1" x14ac:dyDescent="0.25">
      <c r="A25" s="4" t="s">
        <v>21</v>
      </c>
      <c r="B25" s="24">
        <f>(Antall!B25/Antall!B$8)*100</f>
        <v>10.192525481313703</v>
      </c>
      <c r="C25" s="24">
        <f>(Antall!C25/Antall!C$8)*100</f>
        <v>7.8446021666044086</v>
      </c>
      <c r="D25" s="24">
        <f>(Antall!D25/Antall!D$8)*100</f>
        <v>8.790035587188612</v>
      </c>
      <c r="E25" s="24">
        <f>(Antall!E25/Antall!E$8)*100</f>
        <v>8.253549026081215</v>
      </c>
      <c r="F25" s="24">
        <f>(Antall!F25/Antall!F$8)*100</f>
        <v>8.3745274789182904</v>
      </c>
      <c r="G25" s="24">
        <f>(Antall!G25/Antall!G$8)*100</f>
        <v>6.3061041292639137</v>
      </c>
      <c r="H25" s="24">
        <f>(Antall!H25/Antall!H$8)*100</f>
        <v>6.7590618336886994</v>
      </c>
      <c r="I25" s="24">
        <f>(Antall!I25/Antall!I$8)*100</f>
        <v>6.666666666666667</v>
      </c>
      <c r="J25" s="24">
        <f>(Antall!J25/Antall!J$8)*100</f>
        <v>7.3946461701563742</v>
      </c>
      <c r="K25" s="24">
        <f>(Antall!K25/Antall!K$8)*100</f>
        <v>7.5641364718328479</v>
      </c>
      <c r="L25" s="24">
        <f>(Antall!L25/Antall!L$8)*100</f>
        <v>8.7140439932318117</v>
      </c>
      <c r="M25" s="24">
        <f>(Antall!M25/Antall!M$8)*100</f>
        <v>7.5617669079111547</v>
      </c>
      <c r="N25" s="24">
        <f>(Antall!N25/Antall!N$8)*100</f>
        <v>8.9754445385266717</v>
      </c>
      <c r="X25" s="2"/>
      <c r="AH25" s="7"/>
    </row>
    <row r="26" spans="1:34" ht="14.25" customHeight="1" x14ac:dyDescent="0.25">
      <c r="A26" s="4" t="s">
        <v>22</v>
      </c>
      <c r="B26" s="24">
        <f>(Antall!B26/Antall!B$8)*100</f>
        <v>3.057757644394111</v>
      </c>
      <c r="C26" s="24">
        <f>(Antall!C26/Antall!C$8)*100</f>
        <v>2.7269331341053418</v>
      </c>
      <c r="D26" s="24">
        <f>(Antall!D26/Antall!D$8)*100</f>
        <v>2.3487544483985765</v>
      </c>
      <c r="E26" s="24">
        <f>(Antall!E26/Antall!E$8)*100</f>
        <v>2.1459227467811157</v>
      </c>
      <c r="F26" s="24">
        <f>(Antall!F26/Antall!F$8)*100</f>
        <v>2.0936318697295726</v>
      </c>
      <c r="G26" s="24">
        <f>(Antall!G26/Antall!G$8)*100</f>
        <v>2.0646319569120291</v>
      </c>
      <c r="H26" s="24">
        <f>(Antall!H26/Antall!H$8)*100</f>
        <v>1.9402985074626864</v>
      </c>
      <c r="I26" s="24">
        <f>(Antall!I26/Antall!I$8)*100</f>
        <v>1.8655692729766804</v>
      </c>
      <c r="J26" s="24">
        <f>(Antall!J26/Antall!J$8)*100</f>
        <v>1.881791677710045</v>
      </c>
      <c r="K26" s="24">
        <f>(Antall!K26/Antall!K$8)*100</f>
        <v>1.4810896588204179</v>
      </c>
      <c r="L26" s="24">
        <f>(Antall!L26/Antall!L$8)*100</f>
        <v>1.2972363226170334</v>
      </c>
      <c r="M26" s="24">
        <f>(Antall!M26/Antall!M$8)*100</f>
        <v>1.4474669328674818</v>
      </c>
      <c r="N26" s="24">
        <f>(Antall!N26/Antall!N$8)*100</f>
        <v>1.213660739486311</v>
      </c>
      <c r="X26" s="2"/>
      <c r="AH26" s="7"/>
    </row>
    <row r="27" spans="1:34" ht="14.25" customHeight="1" x14ac:dyDescent="0.25">
      <c r="A27" s="4" t="s">
        <v>26</v>
      </c>
      <c r="B27" s="24">
        <f>(Antall!B27/Antall!B$8)*100</f>
        <v>1.6421291053227631</v>
      </c>
      <c r="C27" s="24">
        <f>(Antall!C27/Antall!C$8)*100</f>
        <v>1.7556966753828913</v>
      </c>
      <c r="D27" s="24">
        <f>(Antall!D27/Antall!D$8)*100</f>
        <v>1.708185053380783</v>
      </c>
      <c r="E27" s="24">
        <f>(Antall!E27/Antall!E$8)*100</f>
        <v>1.6176956091119181</v>
      </c>
      <c r="F27" s="24">
        <f>(Antall!F27/Antall!F$8)*100</f>
        <v>1.7737714451875546</v>
      </c>
      <c r="G27" s="24">
        <f>(Antall!G27/Antall!G$8)*100</f>
        <v>2.1543985637342908</v>
      </c>
      <c r="H27" s="24">
        <f>(Antall!H27/Antall!H$8)*100</f>
        <v>1.8550106609808104</v>
      </c>
      <c r="I27" s="24">
        <f>(Antall!I27/Antall!I$8)*100</f>
        <v>2.3045267489711936</v>
      </c>
      <c r="J27" s="24">
        <f>(Antall!J27/Antall!J$8)*100</f>
        <v>1.881791677710045</v>
      </c>
      <c r="K27" s="24">
        <f>(Antall!K27/Antall!K$8)*100</f>
        <v>1.5339857180640042</v>
      </c>
      <c r="L27" s="24">
        <f>(Antall!L27/Antall!L$8)*100</f>
        <v>1.4946418499717993</v>
      </c>
      <c r="M27" s="24">
        <f>(Antall!M27/Antall!M$8)*100</f>
        <v>1.7968555028699775</v>
      </c>
      <c r="N27" s="24">
        <f>(Antall!N27/Antall!N$8)*100</f>
        <v>1.947502116850127</v>
      </c>
      <c r="X27" s="2"/>
      <c r="AH27" s="7"/>
    </row>
    <row r="28" spans="1:34" ht="14.25" customHeight="1" x14ac:dyDescent="0.25">
      <c r="A28" s="5" t="s">
        <v>25</v>
      </c>
      <c r="B28" s="25">
        <f>(Antall!B28/Antall!B$8)*100</f>
        <v>1.5855039637599093</v>
      </c>
      <c r="C28" s="25">
        <f>(Antall!C28/Antall!C$8)*100</f>
        <v>1.4568546880836757</v>
      </c>
      <c r="D28" s="25">
        <f>(Antall!D28/Antall!D$8)*100</f>
        <v>0.88967971530249124</v>
      </c>
      <c r="E28" s="25">
        <f>(Antall!E28/Antall!E$8)*100</f>
        <v>1.2545394519643447</v>
      </c>
      <c r="F28" s="25">
        <f>(Antall!F28/Antall!F$8)*100</f>
        <v>0.17446932247746438</v>
      </c>
      <c r="G28" s="25">
        <f>(Antall!G28/Antall!G$8)*100</f>
        <v>0.35906642728904847</v>
      </c>
      <c r="H28" s="25">
        <f>(Antall!H28/Antall!H$8)*100</f>
        <v>0.40511727078891252</v>
      </c>
      <c r="I28" s="25">
        <f>(Antall!I28/Antall!I$8)*100</f>
        <v>0.2743484224965706</v>
      </c>
      <c r="J28" s="25">
        <f>(Antall!J28/Antall!J$8)*100</f>
        <v>0.13252054068380598</v>
      </c>
      <c r="K28" s="25">
        <f>(Antall!K28/Antall!K$8)*100</f>
        <v>0.29092832583972494</v>
      </c>
      <c r="L28" s="25">
        <f>(Antall!L28/Antall!L$8)*100</f>
        <v>0.64861816130851668</v>
      </c>
      <c r="M28" s="25">
        <f>(Antall!M28/Antall!M$8)*100</f>
        <v>0.42425754928874471</v>
      </c>
      <c r="N28" s="25">
        <f>(Antall!N28/Antall!N$8)*100</f>
        <v>0.19757267852102736</v>
      </c>
      <c r="X28" s="2"/>
      <c r="AH28" s="7"/>
    </row>
    <row r="29" spans="1:34" ht="14.25" customHeight="1" x14ac:dyDescent="0.25">
      <c r="A29" t="s">
        <v>23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P29" s="7"/>
      <c r="Q29" s="7"/>
      <c r="R29" s="7"/>
      <c r="S29" s="7"/>
      <c r="T29" s="7"/>
      <c r="U29" s="7"/>
      <c r="V29" s="7"/>
      <c r="W29" s="7"/>
      <c r="X29" s="7"/>
      <c r="Y29" s="7"/>
      <c r="AA29" s="7"/>
      <c r="AB29" s="7"/>
      <c r="AC29" s="7"/>
      <c r="AD29" s="7"/>
      <c r="AE29" s="7"/>
      <c r="AF29" s="7"/>
      <c r="AG29" s="7"/>
      <c r="AH29" s="7"/>
    </row>
    <row r="30" spans="1:34" ht="14.25" customHeight="1" x14ac:dyDescent="0.25">
      <c r="A30" t="s">
        <v>24</v>
      </c>
      <c r="B30" s="7"/>
      <c r="C30" s="7"/>
      <c r="D30" s="7"/>
      <c r="E30" s="7"/>
      <c r="F30" s="7"/>
      <c r="G30" s="7"/>
      <c r="H30" s="7"/>
      <c r="I30" s="7" t="s">
        <v>0</v>
      </c>
      <c r="J30" s="7"/>
      <c r="K30" s="7"/>
      <c r="L30" s="7"/>
      <c r="M30" s="7"/>
      <c r="N30" s="7"/>
      <c r="P30" s="7"/>
      <c r="Q30" s="7"/>
      <c r="R30" s="7"/>
      <c r="S30" s="7"/>
      <c r="T30" s="7"/>
      <c r="U30" s="7"/>
      <c r="V30" s="7"/>
      <c r="W30" s="7"/>
      <c r="X30" s="7"/>
      <c r="Y30" s="7"/>
      <c r="AA30" s="7"/>
      <c r="AB30" s="7"/>
      <c r="AC30" s="7"/>
      <c r="AD30" s="7"/>
      <c r="AE30" s="7"/>
      <c r="AF30" s="7"/>
      <c r="AG30" s="7"/>
      <c r="AH30" s="7"/>
    </row>
    <row r="31" spans="1:34" ht="14.25" customHeight="1" x14ac:dyDescent="0.25">
      <c r="A31" s="18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P31" s="7"/>
      <c r="Q31" s="7"/>
      <c r="R31" s="7"/>
      <c r="S31" s="7"/>
      <c r="T31" s="7"/>
      <c r="U31" s="7"/>
      <c r="V31" s="7"/>
      <c r="W31" s="7"/>
      <c r="X31" s="7"/>
      <c r="Y31" s="7"/>
      <c r="AA31" s="7"/>
      <c r="AB31" s="7"/>
      <c r="AC31" s="7"/>
      <c r="AD31" s="7"/>
      <c r="AE31" s="7"/>
      <c r="AF31" s="7"/>
      <c r="AG31" s="7"/>
      <c r="AH31" s="7"/>
    </row>
    <row r="32" spans="1:34" ht="14.25" customHeight="1" x14ac:dyDescent="0.25">
      <c r="A32" s="10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P32" s="7"/>
      <c r="Q32" s="7"/>
      <c r="R32" s="7"/>
      <c r="S32" s="7"/>
      <c r="T32" s="7"/>
      <c r="U32" s="7"/>
      <c r="V32" s="7"/>
      <c r="W32" s="7"/>
      <c r="X32" s="7"/>
      <c r="Y32" s="7"/>
      <c r="AA32" s="7"/>
      <c r="AB32" s="7"/>
      <c r="AC32" s="7"/>
      <c r="AD32" s="7"/>
      <c r="AE32" s="7"/>
      <c r="AF32" s="7"/>
      <c r="AG32" s="7"/>
      <c r="AH32" s="7"/>
    </row>
    <row r="33" spans="1:34" ht="14.25" customHeight="1" x14ac:dyDescent="0.25">
      <c r="A33" s="10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P33" s="7"/>
      <c r="Q33" s="7"/>
      <c r="R33" s="7"/>
      <c r="S33" s="7"/>
      <c r="T33" s="7"/>
      <c r="U33" s="7"/>
      <c r="V33" s="7"/>
      <c r="W33" s="7"/>
      <c r="X33" s="7"/>
      <c r="Y33" s="7"/>
      <c r="AA33" s="7"/>
      <c r="AB33" s="7"/>
      <c r="AC33" s="7"/>
      <c r="AD33" s="7"/>
      <c r="AE33" s="7"/>
      <c r="AF33" s="7"/>
      <c r="AG33" s="7"/>
      <c r="AH33" s="7"/>
    </row>
    <row r="34" spans="1:34" x14ac:dyDescent="0.25">
      <c r="B34" s="28" t="s">
        <v>2</v>
      </c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</row>
    <row r="35" spans="1:34" x14ac:dyDescent="0.25">
      <c r="F35" s="3"/>
      <c r="G35" s="3"/>
      <c r="H35" s="3"/>
      <c r="I35" s="3"/>
      <c r="J35" s="3"/>
      <c r="K35" s="3"/>
      <c r="L35" s="3"/>
      <c r="M35" s="3"/>
    </row>
    <row r="36" spans="1:34" x14ac:dyDescent="0.25">
      <c r="A36" s="19" t="s">
        <v>3</v>
      </c>
      <c r="B36" s="23">
        <v>2013</v>
      </c>
      <c r="C36" s="23">
        <v>2014</v>
      </c>
      <c r="D36" s="23">
        <v>2015</v>
      </c>
      <c r="E36" s="23">
        <v>2016</v>
      </c>
      <c r="F36" s="23">
        <v>2017</v>
      </c>
      <c r="G36" s="23">
        <v>2018</v>
      </c>
      <c r="H36" s="23">
        <v>2019</v>
      </c>
      <c r="I36" s="23">
        <v>2020</v>
      </c>
      <c r="J36" s="23">
        <v>2021</v>
      </c>
      <c r="K36" s="23">
        <v>2022</v>
      </c>
      <c r="L36" s="23">
        <v>2023</v>
      </c>
      <c r="M36" s="23">
        <v>2024</v>
      </c>
      <c r="N36" s="23">
        <v>2025</v>
      </c>
    </row>
    <row r="37" spans="1:34" x14ac:dyDescent="0.25">
      <c r="A37" s="9" t="s">
        <v>4</v>
      </c>
      <c r="B37" s="20">
        <v>100</v>
      </c>
      <c r="C37" s="20">
        <v>100</v>
      </c>
      <c r="D37" s="20">
        <v>100</v>
      </c>
      <c r="E37" s="20">
        <v>100</v>
      </c>
      <c r="F37" s="20">
        <v>100</v>
      </c>
      <c r="G37" s="20">
        <v>100</v>
      </c>
      <c r="H37" s="20">
        <v>100</v>
      </c>
      <c r="I37" s="20">
        <v>100</v>
      </c>
      <c r="J37" s="20">
        <v>100</v>
      </c>
      <c r="K37" s="20">
        <v>100</v>
      </c>
      <c r="L37" s="20">
        <v>100</v>
      </c>
      <c r="M37" s="20">
        <v>100</v>
      </c>
      <c r="N37" s="20">
        <v>100</v>
      </c>
    </row>
    <row r="38" spans="1:34" x14ac:dyDescent="0.25">
      <c r="A38" s="4" t="s">
        <v>5</v>
      </c>
      <c r="B38" s="24">
        <f>(Antall!B37/Antall!B$36)*100</f>
        <v>1.5488867376573088</v>
      </c>
      <c r="C38" s="24">
        <f>(Antall!C37/Antall!C$36)*100</f>
        <v>1.1469534050179211</v>
      </c>
      <c r="D38" s="24">
        <f>(Antall!D37/Antall!D$36)*100</f>
        <v>1.0262989095574084</v>
      </c>
      <c r="E38" s="24">
        <f>(Antall!E37/Antall!E$36)*100</f>
        <v>0.60532687651331718</v>
      </c>
      <c r="F38" s="24">
        <f>(Antall!F37/Antall!F$36)*100</f>
        <v>1.0337323177366704</v>
      </c>
      <c r="G38" s="24">
        <f>(Antall!G37/Antall!G$36)*100</f>
        <v>0.98126672613737742</v>
      </c>
      <c r="H38" s="24">
        <f>(Antall!H37/Antall!H$36)*100</f>
        <v>1.2264564169951819</v>
      </c>
      <c r="I38" s="24">
        <f>(Antall!I37/Antall!I$36)*100</f>
        <v>0.93818984547461359</v>
      </c>
      <c r="J38" s="24">
        <f>(Antall!J37/Antall!J$36)*100</f>
        <v>1.1802575107296138</v>
      </c>
      <c r="K38" s="24">
        <f>(Antall!K37/Antall!K$36)*100</f>
        <v>1.1296395911780528</v>
      </c>
      <c r="L38" s="24">
        <f>(Antall!L37/Antall!L$36)*100</f>
        <v>1.1461318051575931</v>
      </c>
      <c r="M38" s="24">
        <f>(Antall!M37/Antall!M$36)*100</f>
        <v>1.1681056373793803</v>
      </c>
      <c r="N38" s="24">
        <f>(Antall!N37/Antall!N$36)*100</f>
        <v>1.2607449856733524</v>
      </c>
    </row>
    <row r="39" spans="1:34" x14ac:dyDescent="0.25">
      <c r="A39" s="4" t="s">
        <v>6</v>
      </c>
      <c r="B39" s="24">
        <f>(Antall!B38/Antall!B$36)*100</f>
        <v>0.9680542110358179</v>
      </c>
      <c r="C39" s="24">
        <f>(Antall!C38/Antall!C$36)*100</f>
        <v>0.35842293906810035</v>
      </c>
      <c r="D39" s="24">
        <f>(Antall!D38/Antall!D$36)*100</f>
        <v>0.76972418216805649</v>
      </c>
      <c r="E39" s="24">
        <f>(Antall!E38/Antall!E$36)*100</f>
        <v>0.42372881355932202</v>
      </c>
      <c r="F39" s="24">
        <f>(Antall!F38/Antall!F$36)*100</f>
        <v>0.76169749727965186</v>
      </c>
      <c r="G39" s="24">
        <f>(Antall!G38/Antall!G$36)*100</f>
        <v>1.0258697591436219</v>
      </c>
      <c r="H39" s="24">
        <f>(Antall!H38/Antall!H$36)*100</f>
        <v>0.96364432763907137</v>
      </c>
      <c r="I39" s="24">
        <f>(Antall!I38/Antall!I$36)*100</f>
        <v>0.55187637969094927</v>
      </c>
      <c r="J39" s="24">
        <f>(Antall!J38/Antall!J$36)*100</f>
        <v>0.37553648068669526</v>
      </c>
      <c r="K39" s="24">
        <f>(Antall!K38/Antall!K$36)*100</f>
        <v>0.86067778375470672</v>
      </c>
      <c r="L39" s="24">
        <f>(Antall!L38/Antall!L$36)*100</f>
        <v>0.45845272206303722</v>
      </c>
      <c r="M39" s="24">
        <f>(Antall!M38/Antall!M$36)*100</f>
        <v>1.3204672422549517</v>
      </c>
      <c r="N39" s="24">
        <f>(Antall!N38/Antall!N$36)*100</f>
        <v>0.91690544412607444</v>
      </c>
    </row>
    <row r="40" spans="1:34" x14ac:dyDescent="0.25">
      <c r="A40" s="4" t="s">
        <v>7</v>
      </c>
      <c r="B40" s="24">
        <f>(Antall!B39/Antall!B$36)*100</f>
        <v>70.958373668925461</v>
      </c>
      <c r="C40" s="24">
        <f>(Antall!C39/Antall!C$36)*100</f>
        <v>75.627240143369178</v>
      </c>
      <c r="D40" s="24">
        <f>(Antall!D39/Antall!D$36)*100</f>
        <v>75.561257216164208</v>
      </c>
      <c r="E40" s="24">
        <f>(Antall!E39/Antall!E$36)*100</f>
        <v>75.060532687651332</v>
      </c>
      <c r="F40" s="24">
        <f>(Antall!F39/Antall!F$36)*100</f>
        <v>76.006528835690972</v>
      </c>
      <c r="G40" s="24">
        <f>(Antall!G39/Antall!G$36)*100</f>
        <v>75.468331846565562</v>
      </c>
      <c r="H40" s="24">
        <f>(Antall!H39/Antall!H$36)*100</f>
        <v>75.470871660096364</v>
      </c>
      <c r="I40" s="24">
        <f>(Antall!I39/Antall!I$36)*100</f>
        <v>77.097130242825614</v>
      </c>
      <c r="J40" s="24">
        <f>(Antall!J39/Antall!J$36)*100</f>
        <v>76.233905579399135</v>
      </c>
      <c r="K40" s="24">
        <f>(Antall!K39/Antall!K$36)*100</f>
        <v>74.878967186659494</v>
      </c>
      <c r="L40" s="24">
        <f>(Antall!L39/Antall!L$36)*100</f>
        <v>76.332378223495695</v>
      </c>
      <c r="M40" s="24">
        <f>(Antall!M39/Antall!M$36)*100</f>
        <v>75.41899441340783</v>
      </c>
      <c r="N40" s="24">
        <f>(Antall!N39/Antall!N$36)*100</f>
        <v>74.383954154727789</v>
      </c>
    </row>
    <row r="41" spans="1:34" x14ac:dyDescent="0.25">
      <c r="A41" s="4" t="s">
        <v>8</v>
      </c>
      <c r="B41" s="24">
        <f>(Antall!B40/Antall!B$36)*100</f>
        <v>9.7773475314617624</v>
      </c>
      <c r="C41" s="24">
        <f>(Antall!C40/Antall!C$36)*100</f>
        <v>11.254480286738351</v>
      </c>
      <c r="D41" s="24">
        <f>(Antall!D40/Antall!D$36)*100</f>
        <v>8.9801154586273242</v>
      </c>
      <c r="E41" s="24">
        <f>(Antall!E40/Antall!E$36)*100</f>
        <v>8.5956416464891028</v>
      </c>
      <c r="F41" s="24">
        <f>(Antall!F40/Antall!F$36)*100</f>
        <v>8.7051142546245917</v>
      </c>
      <c r="G41" s="24">
        <f>(Antall!G40/Antall!G$36)*100</f>
        <v>8.5191793041926847</v>
      </c>
      <c r="H41" s="24">
        <f>(Antall!H40/Antall!H$36)*100</f>
        <v>8.6727989487516428</v>
      </c>
      <c r="I41" s="24">
        <f>(Antall!I40/Antall!I$36)*100</f>
        <v>8.0022075055187649</v>
      </c>
      <c r="J41" s="24">
        <f>(Antall!J40/Antall!J$36)*100</f>
        <v>7.9935622317596575</v>
      </c>
      <c r="K41" s="24">
        <f>(Antall!K40/Antall!K$36)*100</f>
        <v>8.2302313071543836</v>
      </c>
      <c r="L41" s="24">
        <f>(Antall!L40/Antall!L$36)*100</f>
        <v>7.5644699140401146</v>
      </c>
      <c r="M41" s="24">
        <f>(Antall!M40/Antall!M$36)*100</f>
        <v>7.2625698324022352</v>
      </c>
      <c r="N41" s="24">
        <f>(Antall!N40/Antall!N$36)*100</f>
        <v>7.6217765042979941</v>
      </c>
    </row>
    <row r="42" spans="1:34" x14ac:dyDescent="0.25">
      <c r="A42" s="4" t="s">
        <v>9</v>
      </c>
      <c r="B42" s="24">
        <f>(Antall!B41/Antall!B$36)*100</f>
        <v>0.9680542110358179</v>
      </c>
      <c r="C42" s="24">
        <f>(Antall!C41/Antall!C$36)*100</f>
        <v>1.1469534050179211</v>
      </c>
      <c r="D42" s="24">
        <f>(Antall!D41/Antall!D$36)*100</f>
        <v>1.0262989095574084</v>
      </c>
      <c r="E42" s="24">
        <f>(Antall!E41/Antall!E$36)*100</f>
        <v>1.4527845036319613</v>
      </c>
      <c r="F42" s="24">
        <f>(Antall!F41/Antall!F$36)*100</f>
        <v>0.81610446137105552</v>
      </c>
      <c r="G42" s="24">
        <f>(Antall!G41/Antall!G$36)*100</f>
        <v>1.6057091882247994</v>
      </c>
      <c r="H42" s="24">
        <f>(Antall!H41/Antall!H$36)*100</f>
        <v>1.4892685063512923</v>
      </c>
      <c r="I42" s="24">
        <f>(Antall!I41/Antall!I$36)*100</f>
        <v>1.7660044150110374</v>
      </c>
      <c r="J42" s="24">
        <f>(Antall!J41/Antall!J$36)*100</f>
        <v>1.4484978540772531</v>
      </c>
      <c r="K42" s="24">
        <f>(Antall!K41/Antall!K$36)*100</f>
        <v>1.4523937600860677</v>
      </c>
      <c r="L42" s="24">
        <f>(Antall!L41/Antall!L$36)*100</f>
        <v>0.80229226361031514</v>
      </c>
      <c r="M42" s="24">
        <f>(Antall!M41/Antall!M$36)*100</f>
        <v>1.4220416455053326</v>
      </c>
      <c r="N42" s="24">
        <f>(Antall!N41/Antall!N$36)*100</f>
        <v>0.74498567335243548</v>
      </c>
    </row>
    <row r="43" spans="1:34" x14ac:dyDescent="0.25">
      <c r="A43" s="4" t="s">
        <v>10</v>
      </c>
      <c r="B43" s="24">
        <f>(Antall!B42/Antall!B$36)*100</f>
        <v>1.7424975798644726</v>
      </c>
      <c r="C43" s="24">
        <f>(Antall!C42/Antall!C$36)*100</f>
        <v>1.2186379928315414</v>
      </c>
      <c r="D43" s="24">
        <f>(Antall!D42/Antall!D$36)*100</f>
        <v>0.7055805003207184</v>
      </c>
      <c r="E43" s="24">
        <f>(Antall!E42/Antall!E$36)*100</f>
        <v>1.1501210653753027</v>
      </c>
      <c r="F43" s="24">
        <f>(Antall!F42/Antall!F$36)*100</f>
        <v>1.1969532100108813</v>
      </c>
      <c r="G43" s="24">
        <f>(Antall!G42/Antall!G$36)*100</f>
        <v>1.4272970561998217</v>
      </c>
      <c r="H43" s="24">
        <f>(Antall!H42/Antall!H$36)*100</f>
        <v>1.6644765659220324</v>
      </c>
      <c r="I43" s="24">
        <f>(Antall!I42/Antall!I$36)*100</f>
        <v>1.9867549668874174</v>
      </c>
      <c r="J43" s="24">
        <f>(Antall!J42/Antall!J$36)*100</f>
        <v>1.1266094420600858</v>
      </c>
      <c r="K43" s="24">
        <f>(Antall!K42/Antall!K$36)*100</f>
        <v>2.0979020979020979</v>
      </c>
      <c r="L43" s="24">
        <f>(Antall!L42/Antall!L$36)*100</f>
        <v>0.97421203438395421</v>
      </c>
      <c r="M43" s="24">
        <f>(Antall!M42/Antall!M$36)*100</f>
        <v>1.3204672422549517</v>
      </c>
      <c r="N43" s="24">
        <f>(Antall!N42/Antall!N$36)*100</f>
        <v>0.74498567335243548</v>
      </c>
    </row>
    <row r="44" spans="1:34" x14ac:dyDescent="0.25">
      <c r="A44" s="4" t="s">
        <v>11</v>
      </c>
      <c r="B44" s="24">
        <f>(Antall!B43/Antall!B$36)*100</f>
        <v>32.526621490803485</v>
      </c>
      <c r="C44" s="24">
        <f>(Antall!C43/Antall!C$36)*100</f>
        <v>38.70967741935484</v>
      </c>
      <c r="D44" s="24">
        <f>(Antall!D43/Antall!D$36)*100</f>
        <v>40.025657472738935</v>
      </c>
      <c r="E44" s="24">
        <f>(Antall!E43/Antall!E$36)*100</f>
        <v>41.464891041162225</v>
      </c>
      <c r="F44" s="24">
        <f>(Antall!F43/Antall!F$36)*100</f>
        <v>44.232861806311206</v>
      </c>
      <c r="G44" s="24">
        <f>(Antall!G43/Antall!G$36)*100</f>
        <v>45.985727029438003</v>
      </c>
      <c r="H44" s="24">
        <f>(Antall!H43/Antall!H$36)*100</f>
        <v>44.809461235216816</v>
      </c>
      <c r="I44" s="24">
        <f>(Antall!I43/Antall!I$36)*100</f>
        <v>47.406181015452539</v>
      </c>
      <c r="J44" s="24">
        <f>(Antall!J43/Antall!J$36)*100</f>
        <v>47.800429184549358</v>
      </c>
      <c r="K44" s="24">
        <f>(Antall!K43/Antall!K$36)*100</f>
        <v>46.207638515330821</v>
      </c>
      <c r="L44" s="24">
        <f>(Antall!L43/Antall!L$36)*100</f>
        <v>49.226361031518621</v>
      </c>
      <c r="M44" s="24">
        <f>(Antall!M43/Antall!M$36)*100</f>
        <v>48.704926358557643</v>
      </c>
      <c r="N44" s="24">
        <f>(Antall!N43/Antall!N$36)*100</f>
        <v>50.830945558739259</v>
      </c>
    </row>
    <row r="45" spans="1:34" x14ac:dyDescent="0.25">
      <c r="A45" s="4" t="s">
        <v>12</v>
      </c>
      <c r="B45" s="24">
        <f>(Antall!B44/Antall!B$36)*100</f>
        <v>4.8402710551790902</v>
      </c>
      <c r="C45" s="24">
        <f>(Antall!C44/Antall!C$36)*100</f>
        <v>4.3727598566308243</v>
      </c>
      <c r="D45" s="24">
        <f>(Antall!D44/Antall!D$36)*100</f>
        <v>4.6183450930083385</v>
      </c>
      <c r="E45" s="24">
        <f>(Antall!E44/Antall!E$36)*100</f>
        <v>3.9951573849878934</v>
      </c>
      <c r="F45" s="24">
        <f>(Antall!F44/Antall!F$36)*100</f>
        <v>5.6583242655059847</v>
      </c>
      <c r="G45" s="24">
        <f>(Antall!G44/Antall!G$36)*100</f>
        <v>5.6645851917930417</v>
      </c>
      <c r="H45" s="24">
        <f>(Antall!H44/Antall!H$36)*100</f>
        <v>7.7967586508979423</v>
      </c>
      <c r="I45" s="24">
        <f>(Antall!I44/Antall!I$36)*100</f>
        <v>7.0640176600441498</v>
      </c>
      <c r="J45" s="24">
        <f>(Antall!J44/Antall!J$36)*100</f>
        <v>6.1158798283261806</v>
      </c>
      <c r="K45" s="24">
        <f>(Antall!K44/Antall!K$36)*100</f>
        <v>6.1861215707369555</v>
      </c>
      <c r="L45" s="24">
        <f>(Antall!L44/Antall!L$36)*100</f>
        <v>5.9598853868194839</v>
      </c>
      <c r="M45" s="24">
        <f>(Antall!M44/Antall!M$36)*100</f>
        <v>4.7232097511427122</v>
      </c>
      <c r="N45" s="24">
        <f>(Antall!N44/Antall!N$36)*100</f>
        <v>3.3237822349570201</v>
      </c>
    </row>
    <row r="46" spans="1:34" x14ac:dyDescent="0.25">
      <c r="A46" s="4" t="s">
        <v>13</v>
      </c>
      <c r="B46" s="24">
        <f>(Antall!B45/Antall!B$36)*100</f>
        <v>1.5488867376573088</v>
      </c>
      <c r="C46" s="24">
        <f>(Antall!C45/Antall!C$36)*100</f>
        <v>2.0788530465949822</v>
      </c>
      <c r="D46" s="24">
        <f>(Antall!D45/Antall!D$36)*100</f>
        <v>1.603592046183451</v>
      </c>
      <c r="E46" s="24">
        <f>(Antall!E45/Antall!E$36)*100</f>
        <v>1.4527845036319613</v>
      </c>
      <c r="F46" s="24">
        <f>(Antall!F45/Antall!F$36)*100</f>
        <v>1.4689880304678999</v>
      </c>
      <c r="G46" s="24">
        <f>(Antall!G45/Antall!G$36)*100</f>
        <v>0.93666369313113296</v>
      </c>
      <c r="H46" s="24">
        <f>(Antall!H45/Antall!H$36)*100</f>
        <v>0.83223828296101621</v>
      </c>
      <c r="I46" s="24">
        <f>(Antall!I45/Antall!I$36)*100</f>
        <v>0.66225165562913912</v>
      </c>
      <c r="J46" s="24">
        <f>(Antall!J45/Antall!J$36)*100</f>
        <v>1.2875536480686696</v>
      </c>
      <c r="K46" s="24">
        <f>(Antall!K45/Antall!K$36)*100</f>
        <v>1.0220548682087143</v>
      </c>
      <c r="L46" s="24">
        <f>(Antall!L45/Antall!L$36)*100</f>
        <v>1.2607449856733524</v>
      </c>
      <c r="M46" s="24">
        <f>(Antall!M45/Antall!M$36)*100</f>
        <v>0.91416962925342815</v>
      </c>
      <c r="N46" s="24">
        <f>(Antall!N45/Antall!N$36)*100</f>
        <v>0.45845272206303722</v>
      </c>
    </row>
    <row r="47" spans="1:34" x14ac:dyDescent="0.25">
      <c r="A47" s="4" t="s">
        <v>14</v>
      </c>
      <c r="B47" s="24">
        <f>(Antall!B46/Antall!B$36)*100</f>
        <v>19.554695062923525</v>
      </c>
      <c r="C47" s="24">
        <f>(Antall!C46/Antall!C$36)*100</f>
        <v>16.845878136200717</v>
      </c>
      <c r="D47" s="24">
        <f>(Antall!D46/Antall!D$36)*100</f>
        <v>18.601667735728032</v>
      </c>
      <c r="E47" s="24">
        <f>(Antall!E46/Antall!E$36)*100</f>
        <v>16.949152542372879</v>
      </c>
      <c r="F47" s="24">
        <f>(Antall!F46/Antall!F$36)*100</f>
        <v>13.928182807399347</v>
      </c>
      <c r="G47" s="24">
        <f>(Antall!G46/Antall!G$36)*100</f>
        <v>11.329170383586083</v>
      </c>
      <c r="H47" s="24">
        <f>(Antall!H46/Antall!H$36)*100</f>
        <v>10.205869469995619</v>
      </c>
      <c r="I47" s="24">
        <f>(Antall!I46/Antall!I$36)*100</f>
        <v>10.209713024282561</v>
      </c>
      <c r="J47" s="24">
        <f>(Antall!J46/Antall!J$36)*100</f>
        <v>10.46137339055794</v>
      </c>
      <c r="K47" s="24">
        <f>(Antall!K46/Antall!K$36)*100</f>
        <v>9.682625067240453</v>
      </c>
      <c r="L47" s="24">
        <f>(Antall!L46/Antall!L$36)*100</f>
        <v>10.544412607449857</v>
      </c>
      <c r="M47" s="24">
        <f>(Antall!M46/Antall!M$36)*100</f>
        <v>11.071609954291519</v>
      </c>
      <c r="N47" s="24">
        <f>(Antall!N46/Antall!N$36)*100</f>
        <v>10.659025787965616</v>
      </c>
    </row>
    <row r="48" spans="1:34" x14ac:dyDescent="0.25">
      <c r="A48" s="4" t="s">
        <v>15</v>
      </c>
      <c r="B48" s="24">
        <f>(Antall!B47/Antall!B$36)*100</f>
        <v>9.0029041626331079</v>
      </c>
      <c r="C48" s="24">
        <f>(Antall!C47/Antall!C$36)*100</f>
        <v>6.881720430107527</v>
      </c>
      <c r="D48" s="24">
        <f>(Antall!D47/Antall!D$36)*100</f>
        <v>7.5048107761385499</v>
      </c>
      <c r="E48" s="24">
        <f>(Antall!E47/Antall!E$36)*100</f>
        <v>8.8377723970944313</v>
      </c>
      <c r="F48" s="24">
        <f>(Antall!F47/Antall!F$36)*100</f>
        <v>8.0522306855277481</v>
      </c>
      <c r="G48" s="24">
        <f>(Antall!G47/Antall!G$36)*100</f>
        <v>8.6529884032114186</v>
      </c>
      <c r="H48" s="24">
        <f>(Antall!H47/Antall!H$36)*100</f>
        <v>7.6653526062198853</v>
      </c>
      <c r="I48" s="24">
        <f>(Antall!I47/Antall!I$36)*100</f>
        <v>7.7262693156732896</v>
      </c>
      <c r="J48" s="24">
        <f>(Antall!J47/Antall!J$36)*100</f>
        <v>8.5836909871244629</v>
      </c>
      <c r="K48" s="24">
        <f>(Antall!K47/Antall!K$36)*100</f>
        <v>8.3916083916083917</v>
      </c>
      <c r="L48" s="24">
        <f>(Antall!L47/Antall!L$36)*100</f>
        <v>8.0802292263610305</v>
      </c>
      <c r="M48" s="24">
        <f>(Antall!M47/Antall!M$36)*100</f>
        <v>8.3798882681564244</v>
      </c>
      <c r="N48" s="24">
        <f>(Antall!N47/Antall!N$36)*100</f>
        <v>8.3094555873925504</v>
      </c>
    </row>
    <row r="49" spans="1:14" x14ac:dyDescent="0.25">
      <c r="A49" s="4" t="s">
        <v>16</v>
      </c>
      <c r="B49" s="24">
        <f>(Antall!B48/Antall!B$36)*100</f>
        <v>0.38722168441432719</v>
      </c>
      <c r="C49" s="24">
        <f>(Antall!C48/Antall!C$36)*100</f>
        <v>0.64516129032258063</v>
      </c>
      <c r="D49" s="24">
        <f>(Antall!D48/Antall!D$36)*100</f>
        <v>0.64143681847338041</v>
      </c>
      <c r="E49" s="24">
        <f>(Antall!E48/Antall!E$36)*100</f>
        <v>0.54479418886198538</v>
      </c>
      <c r="F49" s="24">
        <f>(Antall!F48/Antall!F$36)*100</f>
        <v>0.54406964091403698</v>
      </c>
      <c r="G49" s="24">
        <f>(Antall!G48/Antall!G$36)*100</f>
        <v>0.62444246208742193</v>
      </c>
      <c r="H49" s="24">
        <f>(Antall!H48/Antall!H$36)*100</f>
        <v>0.52562417871222078</v>
      </c>
      <c r="I49" s="24">
        <f>(Antall!I48/Antall!I$36)*100</f>
        <v>0.38631346578366449</v>
      </c>
      <c r="J49" s="24">
        <f>(Antall!J48/Antall!J$36)*100</f>
        <v>0.75107296137339052</v>
      </c>
      <c r="K49" s="24">
        <f>(Antall!K48/Antall!K$36)*100</f>
        <v>0.64550833781603012</v>
      </c>
      <c r="L49" s="24">
        <f>(Antall!L48/Antall!L$36)*100</f>
        <v>0.63037249283667618</v>
      </c>
      <c r="M49" s="24">
        <f>(Antall!M48/Antall!M$36)*100</f>
        <v>0.55865921787709494</v>
      </c>
      <c r="N49" s="24">
        <f>(Antall!N48/Antall!N$36)*100</f>
        <v>0.51575931232091687</v>
      </c>
    </row>
    <row r="50" spans="1:14" x14ac:dyDescent="0.25">
      <c r="A50" s="4" t="s">
        <v>17</v>
      </c>
      <c r="B50" s="24">
        <f>(Antall!B49/Antall!B$36)*100</f>
        <v>0.38722168441432719</v>
      </c>
      <c r="C50" s="24">
        <f>(Antall!C49/Antall!C$36)*100</f>
        <v>0.50179211469534046</v>
      </c>
      <c r="D50" s="24">
        <f>(Antall!D49/Antall!D$36)*100</f>
        <v>0.25657472738935211</v>
      </c>
      <c r="E50" s="24">
        <f>(Antall!E49/Antall!E$36)*100</f>
        <v>0.36319612590799033</v>
      </c>
      <c r="F50" s="24">
        <f>(Antall!F49/Antall!F$36)*100</f>
        <v>0.76169749727965186</v>
      </c>
      <c r="G50" s="24">
        <f>(Antall!G49/Antall!G$36)*100</f>
        <v>0.93666369313113296</v>
      </c>
      <c r="H50" s="24">
        <f>(Antall!H49/Antall!H$36)*100</f>
        <v>0.74463425317564613</v>
      </c>
      <c r="I50" s="24">
        <f>(Antall!I49/Antall!I$36)*100</f>
        <v>0.55187637969094927</v>
      </c>
      <c r="J50" s="24">
        <f>(Antall!J49/Antall!J$36)*100</f>
        <v>0.59012875536480691</v>
      </c>
      <c r="K50" s="24">
        <f>(Antall!K49/Antall!K$36)*100</f>
        <v>1.1296395911780528</v>
      </c>
      <c r="L50" s="24">
        <f>(Antall!L49/Antall!L$36)*100</f>
        <v>0.74498567335243548</v>
      </c>
      <c r="M50" s="24">
        <f>(Antall!M49/Antall!M$36)*100</f>
        <v>0.55865921787709494</v>
      </c>
      <c r="N50" s="24">
        <f>(Antall!N49/Antall!N$36)*100</f>
        <v>0.91690544412607444</v>
      </c>
    </row>
    <row r="51" spans="1:14" x14ac:dyDescent="0.25">
      <c r="A51" s="4" t="s">
        <v>18</v>
      </c>
      <c r="B51" s="24">
        <f>(Antall!B50/Antall!B$36)*100</f>
        <v>0.77444336882865439</v>
      </c>
      <c r="C51" s="24">
        <f>(Antall!C50/Antall!C$36)*100</f>
        <v>1.2186379928315414</v>
      </c>
      <c r="D51" s="24">
        <f>(Antall!D50/Antall!D$36)*100</f>
        <v>0.89801154586273257</v>
      </c>
      <c r="E51" s="24">
        <f>(Antall!E50/Antall!E$36)*100</f>
        <v>1.0290556900726393</v>
      </c>
      <c r="F51" s="24">
        <f>(Antall!F50/Antall!F$36)*100</f>
        <v>0.92491838955386285</v>
      </c>
      <c r="G51" s="24">
        <f>(Antall!G50/Antall!G$36)*100</f>
        <v>1.2488849241748439</v>
      </c>
      <c r="H51" s="24">
        <f>(Antall!H50/Antall!H$36)*100</f>
        <v>1.5330705212439772</v>
      </c>
      <c r="I51" s="24">
        <f>(Antall!I50/Antall!I$36)*100</f>
        <v>1.490066225165563</v>
      </c>
      <c r="J51" s="24">
        <f>(Antall!J50/Antall!J$36)*100</f>
        <v>1.3948497854077253</v>
      </c>
      <c r="K51" s="24">
        <f>(Antall!K50/Antall!K$36)*100</f>
        <v>1.1834319526627219</v>
      </c>
      <c r="L51" s="24">
        <f>(Antall!L50/Antall!L$36)*100</f>
        <v>0.74498567335243548</v>
      </c>
      <c r="M51" s="24">
        <f>(Antall!M50/Antall!M$36)*100</f>
        <v>1.3204672422549517</v>
      </c>
      <c r="N51" s="24">
        <f>(Antall!N50/Antall!N$36)*100</f>
        <v>1.2607449856733524</v>
      </c>
    </row>
    <row r="52" spans="1:14" x14ac:dyDescent="0.25">
      <c r="A52" s="4" t="s">
        <v>19</v>
      </c>
      <c r="B52" s="24" t="s">
        <v>28</v>
      </c>
      <c r="C52" s="24">
        <f>(Antall!C51/Antall!C$36)*100</f>
        <v>0.43010752688172044</v>
      </c>
      <c r="D52" s="24">
        <f>(Antall!D51/Antall!D$36)*100</f>
        <v>0.32071840923669021</v>
      </c>
      <c r="E52" s="24">
        <f>(Antall!E51/Antall!E$36)*100</f>
        <v>0.24213075060532688</v>
      </c>
      <c r="F52" s="24">
        <f>(Antall!F51/Antall!F$36)*100</f>
        <v>0.27203482045701849</v>
      </c>
      <c r="G52" s="24">
        <f>(Antall!G51/Antall!G$36)*100</f>
        <v>0.44603033006244425</v>
      </c>
      <c r="H52" s="24">
        <f>(Antall!H51/Antall!H$36)*100</f>
        <v>0.78843626806833111</v>
      </c>
      <c r="I52" s="24">
        <f>(Antall!I51/Antall!I$36)*100</f>
        <v>0.77262693156732898</v>
      </c>
      <c r="J52" s="24">
        <f>(Antall!J51/Antall!J$36)*100</f>
        <v>0.69742489270386265</v>
      </c>
      <c r="K52" s="24">
        <f>(Antall!K51/Antall!K$36)*100</f>
        <v>0.26896180742334586</v>
      </c>
      <c r="L52" s="24">
        <f>(Antall!L51/Antall!L$36)*100</f>
        <v>0.34383954154727792</v>
      </c>
      <c r="M52" s="24">
        <f>(Antall!M51/Antall!M$36)*100</f>
        <v>0.45708481462671408</v>
      </c>
      <c r="N52" s="24">
        <f>(Antall!N51/Antall!N$36)*100</f>
        <v>0.57306590257879653</v>
      </c>
    </row>
    <row r="53" spans="1:14" x14ac:dyDescent="0.25">
      <c r="A53" s="4" t="s">
        <v>20</v>
      </c>
      <c r="B53" s="24" t="s">
        <v>28</v>
      </c>
      <c r="C53" s="24">
        <f>(Antall!C52/Antall!C$36)*100</f>
        <v>0.7885304659498209</v>
      </c>
      <c r="D53" s="24">
        <f>(Antall!D52/Antall!D$36)*100</f>
        <v>0.57729313662604231</v>
      </c>
      <c r="E53" s="24">
        <f>(Antall!E52/Antall!E$36)*100</f>
        <v>0.78692493946731246</v>
      </c>
      <c r="F53" s="24">
        <f>(Antall!F52/Antall!F$36)*100</f>
        <v>0.65288356909684442</v>
      </c>
      <c r="G53" s="24">
        <f>(Antall!G52/Antall!G$36)*100</f>
        <v>0.80285459411239968</v>
      </c>
      <c r="H53" s="24">
        <f>(Antall!H52/Antall!H$36)*100</f>
        <v>0.74463425317564613</v>
      </c>
      <c r="I53" s="24">
        <f>(Antall!I52/Antall!I$36)*100</f>
        <v>0.717439293598234</v>
      </c>
      <c r="J53" s="24">
        <f>(Antall!J52/Antall!J$36)*100</f>
        <v>0.69742489270386265</v>
      </c>
      <c r="K53" s="24">
        <f>(Antall!K52/Antall!K$36)*100</f>
        <v>0.91447014523937598</v>
      </c>
      <c r="L53" s="24">
        <f>(Antall!L52/Antall!L$36)*100</f>
        <v>0.40114613180515757</v>
      </c>
      <c r="M53" s="24">
        <f>(Antall!M52/Antall!M$36)*100</f>
        <v>0.86338242762823769</v>
      </c>
      <c r="N53" s="24">
        <f>(Antall!N52/Antall!N$36)*100</f>
        <v>0.68767908309455583</v>
      </c>
    </row>
    <row r="54" spans="1:14" x14ac:dyDescent="0.25">
      <c r="A54" s="4" t="s">
        <v>21</v>
      </c>
      <c r="B54" s="24">
        <f>(Antall!B53/Antall!B$36)*100</f>
        <v>9.293320425943854</v>
      </c>
      <c r="C54" s="24">
        <f>(Antall!C53/Antall!C$36)*100</f>
        <v>7.3118279569892479</v>
      </c>
      <c r="D54" s="24">
        <f>(Antall!D53/Antall!D$36)*100</f>
        <v>8.5311096856959594</v>
      </c>
      <c r="E54" s="24">
        <f>(Antall!E53/Antall!E$36)*100</f>
        <v>8.2929782082324461</v>
      </c>
      <c r="F54" s="24">
        <f>(Antall!F53/Antall!F$36)*100</f>
        <v>8.3242655059847674</v>
      </c>
      <c r="G54" s="24">
        <f>(Antall!G53/Antall!G$36)*100</f>
        <v>6.3782337198929531</v>
      </c>
      <c r="H54" s="24">
        <f>(Antall!H53/Antall!H$36)*100</f>
        <v>7.709154621112571</v>
      </c>
      <c r="I54" s="24">
        <f>(Antall!I53/Antall!I$36)*100</f>
        <v>6.9536423841059598</v>
      </c>
      <c r="J54" s="24">
        <f>(Antall!J53/Antall!J$36)*100</f>
        <v>7.5643776824034337</v>
      </c>
      <c r="K54" s="24">
        <f>(Antall!K53/Antall!K$36)*100</f>
        <v>8.445400753093061</v>
      </c>
      <c r="L54" s="24">
        <f>(Antall!L53/Antall!L$36)*100</f>
        <v>8.8252148997134672</v>
      </c>
      <c r="M54" s="24">
        <f>(Antall!M53/Antall!M$36)*100</f>
        <v>7.6180802437785671</v>
      </c>
      <c r="N54" s="24">
        <f>(Antall!N53/Antall!N$36)*100</f>
        <v>9.0544412607449853</v>
      </c>
    </row>
    <row r="55" spans="1:14" x14ac:dyDescent="0.25">
      <c r="A55" s="4" t="s">
        <v>22</v>
      </c>
      <c r="B55" s="24">
        <f>(Antall!B54/Antall!B$36)*100</f>
        <v>3.2913843175217812</v>
      </c>
      <c r="C55" s="24">
        <f>(Antall!C54/Antall!C$36)*100</f>
        <v>3.1541218637992836</v>
      </c>
      <c r="D55" s="24">
        <f>(Antall!D54/Antall!D$36)*100</f>
        <v>2.3091725465041693</v>
      </c>
      <c r="E55" s="24">
        <f>(Antall!E54/Antall!E$36)*100</f>
        <v>2.360774818401937</v>
      </c>
      <c r="F55" s="24">
        <f>(Antall!F54/Antall!F$36)*100</f>
        <v>2.0674646354733408</v>
      </c>
      <c r="G55" s="24">
        <f>(Antall!G54/Antall!G$36)*100</f>
        <v>2.2747546833184655</v>
      </c>
      <c r="H55" s="24">
        <f>(Antall!H54/Antall!H$36)*100</f>
        <v>2.1024967148488831</v>
      </c>
      <c r="I55" s="24">
        <f>(Antall!I54/Antall!I$36)*100</f>
        <v>2.0971302428256071</v>
      </c>
      <c r="J55" s="24">
        <f>(Antall!J54/Antall!J$36)*100</f>
        <v>1.8240343347639485</v>
      </c>
      <c r="K55" s="24">
        <f>(Antall!K54/Antall!K$36)*100</f>
        <v>1.7751479289940828</v>
      </c>
      <c r="L55" s="24">
        <f>(Antall!L54/Antall!L$36)*100</f>
        <v>1.489971346704871</v>
      </c>
      <c r="M55" s="24">
        <f>(Antall!M54/Antall!M$36)*100</f>
        <v>1.8283392585068563</v>
      </c>
      <c r="N55" s="24">
        <f>(Antall!N54/Antall!N$36)*100</f>
        <v>1.5472779369627507</v>
      </c>
    </row>
    <row r="56" spans="1:14" x14ac:dyDescent="0.25">
      <c r="A56" s="4" t="s">
        <v>26</v>
      </c>
      <c r="B56" s="24">
        <f>(Antall!B55/Antall!B$36)*100</f>
        <v>1.5488867376573088</v>
      </c>
      <c r="C56" s="24">
        <f>(Antall!C55/Antall!C$36)*100</f>
        <v>1.4336917562724014</v>
      </c>
      <c r="D56" s="24">
        <f>(Antall!D55/Antall!D$36)*100</f>
        <v>1.539448364336113</v>
      </c>
      <c r="E56" s="24">
        <f>(Antall!E55/Antall!E$36)*100</f>
        <v>1.1501210653753027</v>
      </c>
      <c r="F56" s="24">
        <f>(Antall!F55/Antall!F$36)*100</f>
        <v>1.3057671381936888</v>
      </c>
      <c r="G56" s="24">
        <f>(Antall!G55/Antall!G$36)*100</f>
        <v>1.9625334522747548</v>
      </c>
      <c r="H56" s="24">
        <f>(Antall!H55/Antall!H$36)*100</f>
        <v>1.6206745510293472</v>
      </c>
      <c r="I56" s="24">
        <f>(Antall!I55/Antall!I$36)*100</f>
        <v>1.9315673289183224</v>
      </c>
      <c r="J56" s="24">
        <f>(Antall!J55/Antall!J$36)*100</f>
        <v>1.3412017167381975</v>
      </c>
      <c r="K56" s="24">
        <f>(Antall!K55/Antall!K$36)*100</f>
        <v>1.2372243141473911</v>
      </c>
      <c r="L56" s="24">
        <f>(Antall!L55/Antall!L$36)*100</f>
        <v>1.0888252148997135</v>
      </c>
      <c r="M56" s="24">
        <f>(Antall!M55/Antall!M$36)*100</f>
        <v>1.4728288471305231</v>
      </c>
      <c r="N56" s="24">
        <f>(Antall!N55/Antall!N$36)*100</f>
        <v>1.66189111747851</v>
      </c>
    </row>
    <row r="57" spans="1:14" x14ac:dyDescent="0.25">
      <c r="A57" s="5" t="s">
        <v>25</v>
      </c>
      <c r="B57" s="25">
        <f>(Antall!B56/Antall!B$36)*100</f>
        <v>1.7424975798644726</v>
      </c>
      <c r="C57" s="25">
        <f>(Antall!C56/Antall!C$36)*100</f>
        <v>1.7204301075268817</v>
      </c>
      <c r="D57" s="25">
        <f>(Antall!D56/Antall!D$36)*100</f>
        <v>0.96215522771007056</v>
      </c>
      <c r="E57" s="25">
        <f>(Antall!E56/Antall!E$36)*100</f>
        <v>1.331719128329298</v>
      </c>
      <c r="F57" s="25">
        <f>(Antall!F56/Antall!F$36)*100</f>
        <v>0.2176278563656148</v>
      </c>
      <c r="G57" s="25">
        <f>(Antall!G56/Antall!G$36)*100</f>
        <v>0.44603033006244425</v>
      </c>
      <c r="H57" s="25">
        <f>(Antall!H56/Antall!H$36)*100</f>
        <v>0.43802014892685059</v>
      </c>
      <c r="I57" s="25">
        <f>(Antall!I56/Antall!I$36)*100</f>
        <v>0.27593818984547464</v>
      </c>
      <c r="J57" s="25">
        <f>(Antall!J56/Antall!J$36)*100</f>
        <v>0.1609442060085837</v>
      </c>
      <c r="K57" s="25">
        <f>(Antall!K56/Antall!K$36)*100</f>
        <v>0.32275416890801506</v>
      </c>
      <c r="L57" s="25">
        <f>(Antall!L56/Antall!L$36)*100</f>
        <v>0.45845272206303722</v>
      </c>
      <c r="M57" s="25">
        <f>(Antall!M56/Antall!M$36)*100</f>
        <v>0.35551041137633316</v>
      </c>
      <c r="N57" s="25">
        <f>(Antall!N56/Antall!N$36)*100</f>
        <v>0.17191977077363896</v>
      </c>
    </row>
    <row r="58" spans="1:14" x14ac:dyDescent="0.25">
      <c r="A58" t="s">
        <v>23</v>
      </c>
    </row>
    <row r="59" spans="1:14" x14ac:dyDescent="0.25">
      <c r="A59" t="s">
        <v>24</v>
      </c>
    </row>
    <row r="60" spans="1:14" x14ac:dyDescent="0.25">
      <c r="A60" s="18"/>
    </row>
    <row r="61" spans="1:14" x14ac:dyDescent="0.25">
      <c r="A61" s="18"/>
    </row>
    <row r="63" spans="1:14" x14ac:dyDescent="0.25">
      <c r="B63" s="28" t="s">
        <v>1</v>
      </c>
      <c r="C63" s="28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</row>
    <row r="64" spans="1:14" x14ac:dyDescent="0.25">
      <c r="B64" s="3"/>
      <c r="C64" s="3"/>
      <c r="F64" s="3"/>
      <c r="G64" s="3"/>
    </row>
    <row r="65" spans="1:14" x14ac:dyDescent="0.25">
      <c r="A65" s="19" t="s">
        <v>3</v>
      </c>
      <c r="B65" s="23">
        <v>2013</v>
      </c>
      <c r="C65" s="23">
        <v>2014</v>
      </c>
      <c r="D65" s="23">
        <v>2015</v>
      </c>
      <c r="E65" s="23">
        <v>2016</v>
      </c>
      <c r="F65" s="23">
        <v>2017</v>
      </c>
      <c r="G65" s="23">
        <v>2018</v>
      </c>
      <c r="H65" s="23">
        <v>2019</v>
      </c>
      <c r="I65" s="23">
        <v>2020</v>
      </c>
      <c r="J65" s="23">
        <v>2021</v>
      </c>
      <c r="K65" s="23">
        <v>2022</v>
      </c>
      <c r="L65" s="23">
        <v>2023</v>
      </c>
      <c r="M65" s="23">
        <v>2024</v>
      </c>
      <c r="N65" s="23">
        <v>2025</v>
      </c>
    </row>
    <row r="66" spans="1:14" x14ac:dyDescent="0.25">
      <c r="A66" s="9" t="s">
        <v>4</v>
      </c>
      <c r="B66" s="20">
        <v>100</v>
      </c>
      <c r="C66" s="20">
        <v>100</v>
      </c>
      <c r="D66" s="20">
        <v>100</v>
      </c>
      <c r="E66" s="20">
        <v>100</v>
      </c>
      <c r="F66" s="20">
        <v>100</v>
      </c>
      <c r="G66" s="20">
        <v>100</v>
      </c>
      <c r="H66" s="20">
        <v>100</v>
      </c>
      <c r="I66" s="20">
        <v>100</v>
      </c>
      <c r="J66" s="20">
        <v>100</v>
      </c>
      <c r="K66" s="20">
        <v>100</v>
      </c>
      <c r="L66" s="20">
        <v>100</v>
      </c>
      <c r="M66" s="20">
        <v>100</v>
      </c>
      <c r="N66" s="20">
        <v>100</v>
      </c>
    </row>
    <row r="67" spans="1:14" x14ac:dyDescent="0.25">
      <c r="A67" s="4" t="s">
        <v>5</v>
      </c>
      <c r="B67" s="24">
        <f>(Antall!B66/Antall!B$65)*100</f>
        <v>0.95497953615279674</v>
      </c>
      <c r="C67" s="24">
        <f>(Antall!C66/Antall!C$65)*100</f>
        <v>1.014040561622465</v>
      </c>
      <c r="D67" s="24">
        <f>(Antall!D66/Antall!D$65)*100</f>
        <v>1.6786570743405276</v>
      </c>
      <c r="E67" s="24">
        <f>(Antall!E66/Antall!E$65)*100</f>
        <v>1.0167029774872911</v>
      </c>
      <c r="F67" s="24">
        <f>(Antall!F66/Antall!F$65)*100</f>
        <v>1.1242973141786383</v>
      </c>
      <c r="G67" s="24">
        <f>(Antall!G66/Antall!G$65)*100</f>
        <v>1.3550135501355014</v>
      </c>
      <c r="H67" s="24">
        <f>(Antall!H66/Antall!H$65)*100</f>
        <v>1.4956377233070213</v>
      </c>
      <c r="I67" s="24">
        <f>(Antall!I66/Antall!I$65)*100</f>
        <v>1.800327332242226</v>
      </c>
      <c r="J67" s="24">
        <f>(Antall!J66/Antall!J$65)*100</f>
        <v>1.4667365112624411</v>
      </c>
      <c r="K67" s="24">
        <f>(Antall!K66/Antall!K$65)*100</f>
        <v>1.2486992715920915</v>
      </c>
      <c r="L67" s="24">
        <f>(Antall!L66/Antall!L$65)*100</f>
        <v>1.3325930038867295</v>
      </c>
      <c r="M67" s="24">
        <f>(Antall!M66/Antall!M$65)*100</f>
        <v>1.7173699705593719</v>
      </c>
      <c r="N67" s="24">
        <f>(Antall!N66/Antall!N$65)*100</f>
        <v>1.3348164627363739</v>
      </c>
    </row>
    <row r="68" spans="1:14" x14ac:dyDescent="0.25">
      <c r="A68" s="4" t="s">
        <v>6</v>
      </c>
      <c r="B68" s="24">
        <f>(Antall!B67/Antall!B$65)*100</f>
        <v>1.2278308321964531</v>
      </c>
      <c r="C68" s="24">
        <f>(Antall!C67/Antall!C$65)*100</f>
        <v>0.93603744149765999</v>
      </c>
      <c r="D68" s="24">
        <f>(Antall!D67/Antall!D$65)*100</f>
        <v>0.47961630695443641</v>
      </c>
      <c r="E68" s="24">
        <f>(Antall!E67/Antall!E$65)*100</f>
        <v>0.4357298474945534</v>
      </c>
      <c r="F68" s="24">
        <f>(Antall!F67/Antall!F$65)*100</f>
        <v>0.62460961898813239</v>
      </c>
      <c r="G68" s="24">
        <f>(Antall!G67/Antall!G$65)*100</f>
        <v>1.2195121951219512</v>
      </c>
      <c r="H68" s="24">
        <f>(Antall!H67/Antall!H$65)*100</f>
        <v>1.0386373078520981</v>
      </c>
      <c r="I68" s="24">
        <f>(Antall!I67/Antall!I$65)*100</f>
        <v>1.0365521003818876</v>
      </c>
      <c r="J68" s="24">
        <f>(Antall!J67/Antall!J$65)*100</f>
        <v>1.2572027239392352</v>
      </c>
      <c r="K68" s="24">
        <f>(Antall!K67/Antall!K$65)*100</f>
        <v>1.0405827263267431</v>
      </c>
      <c r="L68" s="24">
        <f>(Antall!L67/Antall!L$65)*100</f>
        <v>1.0549694614103275</v>
      </c>
      <c r="M68" s="24">
        <f>(Antall!M67/Antall!M$65)*100</f>
        <v>1.1776251226692835</v>
      </c>
      <c r="N68" s="24">
        <f>(Antall!N67/Antall!N$65)*100</f>
        <v>0.66740823136818694</v>
      </c>
    </row>
    <row r="69" spans="1:14" x14ac:dyDescent="0.25">
      <c r="A69" s="4" t="s">
        <v>7</v>
      </c>
      <c r="B69" s="24">
        <f>(Antall!B68/Antall!B$65)*100</f>
        <v>64.80218281036835</v>
      </c>
      <c r="C69" s="24">
        <f>(Antall!C68/Antall!C$65)*100</f>
        <v>64.508580343213723</v>
      </c>
      <c r="D69" s="24">
        <f>(Antall!D68/Antall!D$65)*100</f>
        <v>64.42845723421263</v>
      </c>
      <c r="E69" s="24">
        <f>(Antall!E68/Antall!E$65)*100</f>
        <v>65.940450254175744</v>
      </c>
      <c r="F69" s="24">
        <f>(Antall!F68/Antall!F$65)*100</f>
        <v>64.70955652717052</v>
      </c>
      <c r="G69" s="24">
        <f>(Antall!G68/Antall!G$65)*100</f>
        <v>64.724480578139108</v>
      </c>
      <c r="H69" s="24">
        <f>(Antall!H68/Antall!H$65)*100</f>
        <v>63.564603240548401</v>
      </c>
      <c r="I69" s="24">
        <f>(Antall!I68/Antall!I$65)*100</f>
        <v>64.920894708128756</v>
      </c>
      <c r="J69" s="24">
        <f>(Antall!J68/Antall!J$65)*100</f>
        <v>63.383970665269771</v>
      </c>
      <c r="K69" s="24">
        <f>(Antall!K68/Antall!K$65)*100</f>
        <v>64.255983350676388</v>
      </c>
      <c r="L69" s="24">
        <f>(Antall!L68/Antall!L$65)*100</f>
        <v>59.578012215435869</v>
      </c>
      <c r="M69" s="24">
        <f>(Antall!M68/Antall!M$65)*100</f>
        <v>63.837095191364078</v>
      </c>
      <c r="N69" s="24">
        <f>(Antall!N68/Antall!N$65)*100</f>
        <v>66.184649610678534</v>
      </c>
    </row>
    <row r="70" spans="1:14" x14ac:dyDescent="0.25">
      <c r="A70" s="4" t="s">
        <v>8</v>
      </c>
      <c r="B70" s="24">
        <f>(Antall!B69/Antall!B$65)*100</f>
        <v>6.0027285129604371</v>
      </c>
      <c r="C70" s="24">
        <f>(Antall!C69/Antall!C$65)*100</f>
        <v>5.61622464898596</v>
      </c>
      <c r="D70" s="24">
        <f>(Antall!D69/Antall!D$65)*100</f>
        <v>4.4764188649080738</v>
      </c>
      <c r="E70" s="24">
        <f>(Antall!E69/Antall!E$65)*100</f>
        <v>3.1953522149600579</v>
      </c>
      <c r="F70" s="24">
        <f>(Antall!F69/Antall!F$65)*100</f>
        <v>3.7476577139287945</v>
      </c>
      <c r="G70" s="24">
        <f>(Antall!G69/Antall!G$65)*100</f>
        <v>4.4263775971093047</v>
      </c>
      <c r="H70" s="24">
        <f>(Antall!H69/Antall!H$65)*100</f>
        <v>3.032820938928126</v>
      </c>
      <c r="I70" s="24">
        <f>(Antall!I69/Antall!I$65)*100</f>
        <v>3.764320785597381</v>
      </c>
      <c r="J70" s="24">
        <f>(Antall!J69/Antall!J$65)*100</f>
        <v>3.7192247249869039</v>
      </c>
      <c r="K70" s="24">
        <f>(Antall!K69/Antall!K$65)*100</f>
        <v>4.2663891779396463</v>
      </c>
      <c r="L70" s="24">
        <f>(Antall!L69/Antall!L$65)*100</f>
        <v>3.9422543031649084</v>
      </c>
      <c r="M70" s="24">
        <f>(Antall!M69/Antall!M$65)*100</f>
        <v>2.9931305201177625</v>
      </c>
      <c r="N70" s="24">
        <f>(Antall!N69/Antall!N$65)*100</f>
        <v>3.1701890989988879</v>
      </c>
    </row>
    <row r="71" spans="1:14" x14ac:dyDescent="0.25">
      <c r="A71" s="4" t="s">
        <v>9</v>
      </c>
      <c r="B71" s="24">
        <f>(Antall!B70/Antall!B$65)*100</f>
        <v>1.6371077762619373</v>
      </c>
      <c r="C71" s="24">
        <f>(Antall!C70/Antall!C$65)*100</f>
        <v>2.4180967238689548</v>
      </c>
      <c r="D71" s="24">
        <f>(Antall!D70/Antall!D$65)*100</f>
        <v>3.1974420463629096</v>
      </c>
      <c r="E71" s="24">
        <f>(Antall!E70/Antall!E$65)*100</f>
        <v>1.9607843137254901</v>
      </c>
      <c r="F71" s="24">
        <f>(Antall!F70/Antall!F$65)*100</f>
        <v>1.9987507807620237</v>
      </c>
      <c r="G71" s="24">
        <f>(Antall!G70/Antall!G$65)*100</f>
        <v>2.3035230352303522</v>
      </c>
      <c r="H71" s="24">
        <f>(Antall!H70/Antall!H$65)*100</f>
        <v>1.8280016618196928</v>
      </c>
      <c r="I71" s="24">
        <f>(Antall!I70/Antall!I$65)*100</f>
        <v>2.2367703218767048</v>
      </c>
      <c r="J71" s="24">
        <f>(Antall!J70/Antall!J$65)*100</f>
        <v>1.5715034049240442</v>
      </c>
      <c r="K71" s="24">
        <f>(Antall!K70/Antall!K$65)*100</f>
        <v>1.5088449531737773</v>
      </c>
      <c r="L71" s="24">
        <f>(Antall!L70/Antall!L$65)*100</f>
        <v>2.0544142143253747</v>
      </c>
      <c r="M71" s="24">
        <f>(Antall!M70/Antall!M$65)*100</f>
        <v>1.7664376840039255</v>
      </c>
      <c r="N71" s="24">
        <f>(Antall!N70/Antall!N$65)*100</f>
        <v>1.1123470522803114</v>
      </c>
    </row>
    <row r="72" spans="1:14" x14ac:dyDescent="0.25">
      <c r="A72" s="4" t="s">
        <v>10</v>
      </c>
      <c r="B72" s="24">
        <f>(Antall!B71/Antall!B$65)*100</f>
        <v>2.4556616643929061</v>
      </c>
      <c r="C72" s="24">
        <f>(Antall!C71/Antall!C$65)*100</f>
        <v>3.6661466458658345</v>
      </c>
      <c r="D72" s="24">
        <f>(Antall!D71/Antall!D$65)*100</f>
        <v>3.1974420463629096</v>
      </c>
      <c r="E72" s="24">
        <f>(Antall!E71/Antall!E$65)*100</f>
        <v>3.5584604212055191</v>
      </c>
      <c r="F72" s="24">
        <f>(Antall!F71/Antall!F$65)*100</f>
        <v>2.9981261711430358</v>
      </c>
      <c r="G72" s="24">
        <f>(Antall!G71/Antall!G$65)*100</f>
        <v>3.2971996386630531</v>
      </c>
      <c r="H72" s="24">
        <f>(Antall!H71/Antall!H$65)*100</f>
        <v>3.1159119235562938</v>
      </c>
      <c r="I72" s="24">
        <f>(Antall!I71/Antall!I$65)*100</f>
        <v>3.2187670485542821</v>
      </c>
      <c r="J72" s="24">
        <f>(Antall!J71/Antall!J$65)*100</f>
        <v>2.6715557883708749</v>
      </c>
      <c r="K72" s="24">
        <f>(Antall!K71/Antall!K$65)*100</f>
        <v>3.0176899063475546</v>
      </c>
      <c r="L72" s="24">
        <f>(Antall!L71/Antall!L$65)*100</f>
        <v>2.6096612992781787</v>
      </c>
      <c r="M72" s="24">
        <f>(Antall!M71/Antall!M$65)*100</f>
        <v>2.502453385672228</v>
      </c>
      <c r="N72" s="24">
        <f>(Antall!N71/Antall!N$65)*100</f>
        <v>2.1690767519466072</v>
      </c>
    </row>
    <row r="73" spans="1:14" x14ac:dyDescent="0.25">
      <c r="A73" s="4" t="s">
        <v>11</v>
      </c>
      <c r="B73" s="24">
        <f>(Antall!B72/Antall!B$65)*100</f>
        <v>26.875852660300136</v>
      </c>
      <c r="C73" s="24">
        <f>(Antall!C72/Antall!C$65)*100</f>
        <v>26.677067082683308</v>
      </c>
      <c r="D73" s="24">
        <f>(Antall!D72/Antall!D$65)*100</f>
        <v>27.657873701039172</v>
      </c>
      <c r="E73" s="24">
        <f>(Antall!E72/Antall!E$65)*100</f>
        <v>30.065359477124183</v>
      </c>
      <c r="F73" s="24">
        <f>(Antall!F72/Antall!F$65)*100</f>
        <v>34.790755777638978</v>
      </c>
      <c r="G73" s="24">
        <f>(Antall!G72/Antall!G$65)*100</f>
        <v>35.636856368563684</v>
      </c>
      <c r="H73" s="24">
        <f>(Antall!H72/Antall!H$65)*100</f>
        <v>36.476942251765685</v>
      </c>
      <c r="I73" s="24">
        <f>(Antall!I72/Antall!I$65)*100</f>
        <v>36.933987997817788</v>
      </c>
      <c r="J73" s="24">
        <f>(Antall!J72/Antall!J$65)*100</f>
        <v>38.397066526977476</v>
      </c>
      <c r="K73" s="24">
        <f>(Antall!K72/Antall!K$65)*100</f>
        <v>38.657648283038505</v>
      </c>
      <c r="L73" s="24">
        <f>(Antall!L72/Antall!L$65)*100</f>
        <v>34.813992226540812</v>
      </c>
      <c r="M73" s="24">
        <f>(Antall!M72/Antall!M$65)*100</f>
        <v>40.873405299313056</v>
      </c>
      <c r="N73" s="24">
        <f>(Antall!N72/Antall!N$65)*100</f>
        <v>43.548387096774192</v>
      </c>
    </row>
    <row r="74" spans="1:14" x14ac:dyDescent="0.25">
      <c r="A74" s="4" t="s">
        <v>12</v>
      </c>
      <c r="B74" s="24">
        <f>(Antall!B73/Antall!B$65)*100</f>
        <v>6.0027285129604371</v>
      </c>
      <c r="C74" s="24">
        <f>(Antall!C73/Antall!C$65)*100</f>
        <v>6.9422776911076438</v>
      </c>
      <c r="D74" s="24">
        <f>(Antall!D73/Antall!D$65)*100</f>
        <v>6.1550759392486016</v>
      </c>
      <c r="E74" s="24">
        <f>(Antall!E73/Antall!E$65)*100</f>
        <v>7.5526506899055921</v>
      </c>
      <c r="F74" s="24">
        <f>(Antall!F73/Antall!F$65)*100</f>
        <v>7.8700811992504685</v>
      </c>
      <c r="G74" s="24">
        <f>(Antall!G73/Antall!G$65)*100</f>
        <v>8.3107497741644085</v>
      </c>
      <c r="H74" s="24">
        <f>(Antall!H73/Antall!H$65)*100</f>
        <v>10.303282093892813</v>
      </c>
      <c r="I74" s="24">
        <f>(Antall!I73/Antall!I$65)*100</f>
        <v>10.038188761593018</v>
      </c>
      <c r="J74" s="24">
        <f>(Antall!J73/Antall!J$65)*100</f>
        <v>9.2194866422210584</v>
      </c>
      <c r="K74" s="24">
        <f>(Antall!K73/Antall!K$65)*100</f>
        <v>9.1050988553590013</v>
      </c>
      <c r="L74" s="24">
        <f>(Antall!L73/Antall!L$65)*100</f>
        <v>9.4947251526929488</v>
      </c>
      <c r="M74" s="24">
        <f>(Antall!M73/Antall!M$65)*100</f>
        <v>7.0657507360157021</v>
      </c>
      <c r="N74" s="24">
        <f>(Antall!N73/Antall!N$65)*100</f>
        <v>7.5639599555061183</v>
      </c>
    </row>
    <row r="75" spans="1:14" x14ac:dyDescent="0.25">
      <c r="A75" s="4" t="s">
        <v>13</v>
      </c>
      <c r="B75" s="24">
        <f>(Antall!B74/Antall!B$65)*100</f>
        <v>0.68212824010914053</v>
      </c>
      <c r="C75" s="24">
        <f>(Antall!C74/Antall!C$65)*100</f>
        <v>1.0920436817472698</v>
      </c>
      <c r="D75" s="24">
        <f>(Antall!D74/Antall!D$65)*100</f>
        <v>1.3589128697042365</v>
      </c>
      <c r="E75" s="24">
        <f>(Antall!E74/Antall!E$65)*100</f>
        <v>1.1619462599854757</v>
      </c>
      <c r="F75" s="24">
        <f>(Antall!F74/Antall!F$65)*100</f>
        <v>0.74953154278575895</v>
      </c>
      <c r="G75" s="24">
        <f>(Antall!G74/Antall!G$65)*100</f>
        <v>0.58717253839205064</v>
      </c>
      <c r="H75" s="24">
        <f>(Antall!H74/Antall!H$65)*100</f>
        <v>0.58163689239717487</v>
      </c>
      <c r="I75" s="24">
        <f>(Antall!I74/Antall!I$65)*100</f>
        <v>0.43644298963447897</v>
      </c>
      <c r="J75" s="24">
        <f>(Antall!J74/Antall!J$65)*100</f>
        <v>0.68098480880041912</v>
      </c>
      <c r="K75" s="24">
        <f>(Antall!K74/Antall!K$65)*100</f>
        <v>0.52029136316337155</v>
      </c>
      <c r="L75" s="24">
        <f>(Antall!L74/Antall!L$65)*100</f>
        <v>0.44419766796224325</v>
      </c>
      <c r="M75" s="24">
        <f>(Antall!M74/Antall!M$65)*100</f>
        <v>0.98135426889106969</v>
      </c>
      <c r="N75" s="24">
        <f>(Antall!N74/Antall!N$65)*100</f>
        <v>0.44493882091212456</v>
      </c>
    </row>
    <row r="76" spans="1:14" x14ac:dyDescent="0.25">
      <c r="A76" s="4" t="s">
        <v>14</v>
      </c>
      <c r="B76" s="24">
        <f>(Antall!B75/Antall!B$65)*100</f>
        <v>21.145975443383357</v>
      </c>
      <c r="C76" s="24">
        <f>(Antall!C75/Antall!C$65)*100</f>
        <v>18.096723868954758</v>
      </c>
      <c r="D76" s="24">
        <f>(Antall!D75/Antall!D$65)*100</f>
        <v>18.385291766586732</v>
      </c>
      <c r="E76" s="24">
        <f>(Antall!E75/Antall!E$65)*100</f>
        <v>18.445896877269426</v>
      </c>
      <c r="F76" s="24">
        <f>(Antall!F75/Antall!F$65)*100</f>
        <v>12.554653341661462</v>
      </c>
      <c r="G76" s="24">
        <f>(Antall!G75/Antall!G$65)*100</f>
        <v>10.16260162601626</v>
      </c>
      <c r="H76" s="24">
        <f>(Antall!H75/Antall!H$65)*100</f>
        <v>8.2260074781886168</v>
      </c>
      <c r="I76" s="24">
        <f>(Antall!I75/Antall!I$65)*100</f>
        <v>8.2924168030551009</v>
      </c>
      <c r="J76" s="24">
        <f>(Antall!J75/Antall!J$65)*100</f>
        <v>7.1241487689889995</v>
      </c>
      <c r="K76" s="24">
        <f>(Antall!K75/Antall!K$65)*100</f>
        <v>7.1800208116545265</v>
      </c>
      <c r="L76" s="24">
        <f>(Antall!L75/Antall!L$65)*100</f>
        <v>6.2187673514714046</v>
      </c>
      <c r="M76" s="24">
        <f>(Antall!M75/Antall!M$65)*100</f>
        <v>7.654563297350343</v>
      </c>
      <c r="N76" s="24">
        <f>(Antall!N75/Antall!N$65)*100</f>
        <v>8.17575083426029</v>
      </c>
    </row>
    <row r="77" spans="1:14" x14ac:dyDescent="0.25">
      <c r="A77" s="4" t="s">
        <v>15</v>
      </c>
      <c r="B77" s="24">
        <f>(Antall!B76/Antall!B$65)*100</f>
        <v>10.641200545702592</v>
      </c>
      <c r="C77" s="24">
        <f>(Antall!C76/Antall!C$65)*100</f>
        <v>12.714508580343214</v>
      </c>
      <c r="D77" s="24">
        <f>(Antall!D76/Antall!D$65)*100</f>
        <v>11.91047162270184</v>
      </c>
      <c r="E77" s="24">
        <f>(Antall!E76/Antall!E$65)*100</f>
        <v>12.127814088598402</v>
      </c>
      <c r="F77" s="24">
        <f>(Antall!F76/Antall!F$65)*100</f>
        <v>13.491567770143661</v>
      </c>
      <c r="G77" s="24">
        <f>(Antall!G76/Antall!G$65)*100</f>
        <v>15.176151761517614</v>
      </c>
      <c r="H77" s="24">
        <f>(Antall!H76/Antall!H$65)*100</f>
        <v>16.036560033236395</v>
      </c>
      <c r="I77" s="24">
        <f>(Antall!I76/Antall!I$65)*100</f>
        <v>14.129841789416259</v>
      </c>
      <c r="J77" s="24">
        <f>(Antall!J76/Antall!J$65)*100</f>
        <v>15.191199580932423</v>
      </c>
      <c r="K77" s="24">
        <f>(Antall!K76/Antall!K$65)*100</f>
        <v>16.545265348595215</v>
      </c>
      <c r="L77" s="24">
        <f>(Antall!L76/Antall!L$65)*100</f>
        <v>17.601332593003889</v>
      </c>
      <c r="M77" s="24">
        <f>(Antall!M76/Antall!M$65)*100</f>
        <v>15.35819430814524</v>
      </c>
      <c r="N77" s="24">
        <f>(Antall!N76/Antall!N$65)*100</f>
        <v>13.515016685205783</v>
      </c>
    </row>
    <row r="78" spans="1:14" x14ac:dyDescent="0.25">
      <c r="A78" s="4" t="s">
        <v>16</v>
      </c>
      <c r="B78" s="24">
        <f>(Antall!B77/Antall!B$65)*100</f>
        <v>1.3642564802182811</v>
      </c>
      <c r="C78" s="24">
        <f>(Antall!C77/Antall!C$65)*100</f>
        <v>0.93603744149765999</v>
      </c>
      <c r="D78" s="24">
        <f>(Antall!D77/Antall!D$65)*100</f>
        <v>0.79936051159072741</v>
      </c>
      <c r="E78" s="24">
        <f>(Antall!E77/Antall!E$65)*100</f>
        <v>0.8714596949891068</v>
      </c>
      <c r="F78" s="24">
        <f>(Antall!F77/Antall!F$65)*100</f>
        <v>0.43722673329169265</v>
      </c>
      <c r="G78" s="24">
        <f>(Antall!G77/Antall!G$65)*100</f>
        <v>0.58717253839205064</v>
      </c>
      <c r="H78" s="24">
        <f>(Antall!H77/Antall!H$65)*100</f>
        <v>0.74781886165351064</v>
      </c>
      <c r="I78" s="24">
        <f>(Antall!I77/Antall!I$65)*100</f>
        <v>0.65466448445171854</v>
      </c>
      <c r="J78" s="24">
        <f>(Antall!J77/Antall!J$65)*100</f>
        <v>0.57621791513881615</v>
      </c>
      <c r="K78" s="24">
        <f>(Antall!K77/Antall!K$65)*100</f>
        <v>0.72840790842872005</v>
      </c>
      <c r="L78" s="24">
        <f>(Antall!L77/Antall!L$65)*100</f>
        <v>0.66629650194336476</v>
      </c>
      <c r="M78" s="24">
        <f>(Antall!M77/Antall!M$65)*100</f>
        <v>0.78508341511285573</v>
      </c>
      <c r="N78" s="24">
        <f>(Antall!N77/Antall!N$65)*100</f>
        <v>0.83426028921023354</v>
      </c>
    </row>
    <row r="79" spans="1:14" x14ac:dyDescent="0.25">
      <c r="A79" s="4" t="s">
        <v>17</v>
      </c>
      <c r="B79" s="24">
        <f>(Antall!B78/Antall!B$65)*100</f>
        <v>0.54570259208731242</v>
      </c>
      <c r="C79" s="24">
        <f>(Antall!C78/Antall!C$65)*100</f>
        <v>1.326053042121685</v>
      </c>
      <c r="D79" s="24">
        <f>(Antall!D78/Antall!D$65)*100</f>
        <v>0.95923261390887282</v>
      </c>
      <c r="E79" s="24">
        <f>(Antall!E78/Antall!E$65)*100</f>
        <v>1.4524328249818446</v>
      </c>
      <c r="F79" s="24">
        <f>(Antall!F78/Antall!F$65)*100</f>
        <v>0.81199250468457218</v>
      </c>
      <c r="G79" s="24">
        <f>(Antall!G78/Antall!G$65)*100</f>
        <v>0.76784101174345076</v>
      </c>
      <c r="H79" s="24">
        <f>(Antall!H78/Antall!H$65)*100</f>
        <v>1.578728707935189</v>
      </c>
      <c r="I79" s="24">
        <f>(Antall!I78/Antall!I$65)*100</f>
        <v>1.3638843426077467</v>
      </c>
      <c r="J79" s="24">
        <f>(Antall!J78/Antall!J$65)*100</f>
        <v>1.676270298585647</v>
      </c>
      <c r="K79" s="24">
        <f>(Antall!K78/Antall!K$65)*100</f>
        <v>1.3007284079084287</v>
      </c>
      <c r="L79" s="24">
        <f>(Antall!L78/Antall!L$65)*100</f>
        <v>2.1099389228206551</v>
      </c>
      <c r="M79" s="24">
        <f>(Antall!M78/Antall!M$65)*100</f>
        <v>1.3738959764474974</v>
      </c>
      <c r="N79" s="24">
        <f>(Antall!N78/Antall!N$65)*100</f>
        <v>1.0011123470522802</v>
      </c>
    </row>
    <row r="80" spans="1:14" x14ac:dyDescent="0.25">
      <c r="A80" s="4" t="s">
        <v>18</v>
      </c>
      <c r="B80" s="24">
        <f>(Antall!B79/Antall!B$65)*100</f>
        <v>3.1377899045020468</v>
      </c>
      <c r="C80" s="24">
        <f>(Antall!C79/Antall!C$65)*100</f>
        <v>4.6021840873634945</v>
      </c>
      <c r="D80" s="24">
        <f>(Antall!D79/Antall!D$65)*100</f>
        <v>5.5155875299760186</v>
      </c>
      <c r="E80" s="24">
        <f>(Antall!E79/Antall!E$65)*100</f>
        <v>4.7204066811909948</v>
      </c>
      <c r="F80" s="24">
        <f>(Antall!F79/Antall!F$65)*100</f>
        <v>5.8088694565896315</v>
      </c>
      <c r="G80" s="24">
        <f>(Antall!G79/Antall!G$65)*100</f>
        <v>5.4652213188798555</v>
      </c>
      <c r="H80" s="24">
        <f>(Antall!H79/Antall!H$65)*100</f>
        <v>5.4424594931449937</v>
      </c>
      <c r="I80" s="24">
        <f>(Antall!I79/Antall!I$65)*100</f>
        <v>5.1282051282051277</v>
      </c>
      <c r="J80" s="24">
        <f>(Antall!J79/Antall!J$65)*100</f>
        <v>4.7668936616029338</v>
      </c>
      <c r="K80" s="24">
        <f>(Antall!K79/Antall!K$65)*100</f>
        <v>4.890738813735692</v>
      </c>
      <c r="L80" s="24">
        <f>(Antall!L79/Antall!L$65)*100</f>
        <v>5.2193225985563574</v>
      </c>
      <c r="M80" s="24">
        <f>(Antall!M79/Antall!M$65)*100</f>
        <v>4.5632973503434737</v>
      </c>
      <c r="N80" s="24">
        <f>(Antall!N79/Antall!N$65)*100</f>
        <v>4.2269187986651833</v>
      </c>
    </row>
    <row r="81" spans="1:14" x14ac:dyDescent="0.25">
      <c r="A81" s="4" t="s">
        <v>19</v>
      </c>
      <c r="B81" s="24" t="s">
        <v>28</v>
      </c>
      <c r="C81" s="24">
        <f>(Antall!C80/Antall!C$65)*100</f>
        <v>1.40405616224649</v>
      </c>
      <c r="D81" s="24">
        <f>(Antall!D80/Antall!D$65)*100</f>
        <v>1.5987210231814548</v>
      </c>
      <c r="E81" s="24">
        <f>(Antall!E80/Antall!E$65)*100</f>
        <v>0.8714596949891068</v>
      </c>
      <c r="F81" s="24">
        <f>(Antall!F80/Antall!F$65)*100</f>
        <v>1.0618363522798251</v>
      </c>
      <c r="G81" s="24">
        <f>(Antall!G80/Antall!G$65)*100</f>
        <v>0.49683830171635046</v>
      </c>
      <c r="H81" s="24">
        <f>(Antall!H80/Antall!H$65)*100</f>
        <v>0.95554632322393029</v>
      </c>
      <c r="I81" s="24">
        <f>(Antall!I80/Antall!I$65)*100</f>
        <v>0.9274413529732678</v>
      </c>
      <c r="J81" s="24">
        <f>(Antall!J80/Antall!J$65)*100</f>
        <v>0.94290204295442648</v>
      </c>
      <c r="K81" s="24">
        <f>(Antall!K80/Antall!K$65)*100</f>
        <v>0.98855359001040577</v>
      </c>
      <c r="L81" s="24">
        <f>(Antall!L80/Antall!L$65)*100</f>
        <v>0.77734591893392557</v>
      </c>
      <c r="M81" s="24">
        <f>(Antall!M80/Antall!M$65)*100</f>
        <v>0.78508341511285573</v>
      </c>
      <c r="N81" s="24">
        <f>(Antall!N80/Antall!N$65)*100</f>
        <v>0.66740823136818694</v>
      </c>
    </row>
    <row r="82" spans="1:14" x14ac:dyDescent="0.25">
      <c r="A82" s="4" t="s">
        <v>20</v>
      </c>
      <c r="B82" s="24" t="s">
        <v>28</v>
      </c>
      <c r="C82" s="24">
        <f>(Antall!C81/Antall!C$65)*100</f>
        <v>3.1981279251170043</v>
      </c>
      <c r="D82" s="24">
        <f>(Antall!D81/Antall!D$65)*100</f>
        <v>3.9168665067945643</v>
      </c>
      <c r="E82" s="24">
        <f>(Antall!E81/Antall!E$65)*100</f>
        <v>3.8489469862018879</v>
      </c>
      <c r="F82" s="24">
        <f>(Antall!F81/Antall!F$65)*100</f>
        <v>4.7470331043098062</v>
      </c>
      <c r="G82" s="24">
        <f>(Antall!G81/Antall!G$65)*100</f>
        <v>4.9683830171635055</v>
      </c>
      <c r="H82" s="24">
        <f>(Antall!H81/Antall!H$65)*100</f>
        <v>4.4869131699210634</v>
      </c>
      <c r="I82" s="24">
        <f>(Antall!I81/Antall!I$65)*100</f>
        <v>4.2007637752318603</v>
      </c>
      <c r="J82" s="24">
        <f>(Antall!J81/Antall!J$65)*100</f>
        <v>3.823991618648507</v>
      </c>
      <c r="K82" s="24">
        <f>(Antall!K81/Antall!K$65)*100</f>
        <v>3.9021852237252861</v>
      </c>
      <c r="L82" s="24">
        <f>(Antall!L81/Antall!L$65)*100</f>
        <v>4.4419766796224325</v>
      </c>
      <c r="M82" s="24">
        <f>(Antall!M81/Antall!M$65)*100</f>
        <v>3.7782139352306183</v>
      </c>
      <c r="N82" s="24">
        <f>(Antall!N81/Antall!N$65)*100</f>
        <v>3.5595105672969964</v>
      </c>
    </row>
    <row r="83" spans="1:14" x14ac:dyDescent="0.25">
      <c r="A83" s="4" t="s">
        <v>21</v>
      </c>
      <c r="B83" s="24">
        <f>(Antall!B82/Antall!B$65)*100</f>
        <v>11.459754433833561</v>
      </c>
      <c r="C83" s="24">
        <f>(Antall!C82/Antall!C$65)*100</f>
        <v>8.4243369734789386</v>
      </c>
      <c r="D83" s="24">
        <f>(Antall!D82/Antall!D$65)*100</f>
        <v>9.1127098321342928</v>
      </c>
      <c r="E83" s="24">
        <f>(Antall!E82/Antall!E$65)*100</f>
        <v>8.2062454611474234</v>
      </c>
      <c r="F83" s="24">
        <f>(Antall!F82/Antall!F$65)*100</f>
        <v>8.4322298563397879</v>
      </c>
      <c r="G83" s="24">
        <f>(Antall!G82/Antall!G$65)*100</f>
        <v>6.2330623306233059</v>
      </c>
      <c r="H83" s="24">
        <f>(Antall!H82/Antall!H$65)*100</f>
        <v>5.8579144162858334</v>
      </c>
      <c r="I83" s="24">
        <f>(Antall!I82/Antall!I$65)*100</f>
        <v>6.3829787234042552</v>
      </c>
      <c r="J83" s="24">
        <f>(Antall!J82/Antall!J$65)*100</f>
        <v>7.2289156626506017</v>
      </c>
      <c r="K83" s="24">
        <f>(Antall!K82/Antall!K$65)*100</f>
        <v>6.7117585848074928</v>
      </c>
      <c r="L83" s="24">
        <f>(Antall!L82/Antall!L$65)*100</f>
        <v>8.6063298167684632</v>
      </c>
      <c r="M83" s="24">
        <f>(Antall!M82/Antall!M$65)*100</f>
        <v>7.5073601570166835</v>
      </c>
      <c r="N83" s="24">
        <f>(Antall!N82/Antall!N$65)*100</f>
        <v>8.8987764182424911</v>
      </c>
    </row>
    <row r="84" spans="1:14" x14ac:dyDescent="0.25">
      <c r="A84" s="4" t="s">
        <v>22</v>
      </c>
      <c r="B84" s="24">
        <f>(Antall!B83/Antall!B$65)*100</f>
        <v>2.7285129604365621</v>
      </c>
      <c r="C84" s="24">
        <f>(Antall!C83/Antall!C$65)*100</f>
        <v>2.2620904836193447</v>
      </c>
      <c r="D84" s="24">
        <f>(Antall!D83/Antall!D$65)*100</f>
        <v>2.3980815347721824</v>
      </c>
      <c r="E84" s="24">
        <f>(Antall!E83/Antall!E$65)*100</f>
        <v>1.888162672476398</v>
      </c>
      <c r="F84" s="24">
        <f>(Antall!F83/Antall!F$65)*100</f>
        <v>2.1236727045596502</v>
      </c>
      <c r="G84" s="24">
        <f>(Antall!G83/Antall!G$65)*100</f>
        <v>1.8518518518518516</v>
      </c>
      <c r="H84" s="24">
        <f>(Antall!H83/Antall!H$65)*100</f>
        <v>1.7864561695056087</v>
      </c>
      <c r="I84" s="24">
        <f>(Antall!I83/Antall!I$65)*100</f>
        <v>1.6366612111292964</v>
      </c>
      <c r="J84" s="24">
        <f>(Antall!J83/Antall!J$65)*100</f>
        <v>1.9381875327396543</v>
      </c>
      <c r="K84" s="24">
        <f>(Antall!K83/Antall!K$65)*100</f>
        <v>1.1966701352757543</v>
      </c>
      <c r="L84" s="24">
        <f>(Antall!L83/Antall!L$65)*100</f>
        <v>1.1104941699056081</v>
      </c>
      <c r="M84" s="24">
        <f>(Antall!M83/Antall!M$65)*100</f>
        <v>1.0794896957801767</v>
      </c>
      <c r="N84" s="24">
        <f>(Antall!N83/Antall!N$65)*100</f>
        <v>0.88987764182424911</v>
      </c>
    </row>
    <row r="85" spans="1:14" x14ac:dyDescent="0.25">
      <c r="A85" s="4" t="s">
        <v>26</v>
      </c>
      <c r="B85" s="24">
        <f>(Antall!B84/Antall!B$65)*100</f>
        <v>1.7735334242837655</v>
      </c>
      <c r="C85" s="24">
        <f>(Antall!C84/Antall!C$65)*100</f>
        <v>2.1060842433697347</v>
      </c>
      <c r="D85" s="24">
        <f>(Antall!D84/Antall!D$65)*100</f>
        <v>1.9184652278177456</v>
      </c>
      <c r="E85" s="24">
        <f>(Antall!E84/Antall!E$65)*100</f>
        <v>2.1786492374727668</v>
      </c>
      <c r="F85" s="24">
        <f>(Antall!F84/Antall!F$65)*100</f>
        <v>2.3110555902560899</v>
      </c>
      <c r="G85" s="24">
        <f>(Antall!G84/Antall!G$65)*100</f>
        <v>2.3486901535682025</v>
      </c>
      <c r="H85" s="24">
        <f>(Antall!H84/Antall!H$65)*100</f>
        <v>2.0772746157041961</v>
      </c>
      <c r="I85" s="24">
        <f>(Antall!I84/Antall!I$65)*100</f>
        <v>2.673213311511184</v>
      </c>
      <c r="J85" s="24">
        <f>(Antall!J84/Antall!J$65)*100</f>
        <v>2.4096385542168677</v>
      </c>
      <c r="K85" s="24">
        <f>(Antall!K84/Antall!K$65)*100</f>
        <v>1.8210197710718004</v>
      </c>
      <c r="L85" s="24">
        <f>(Antall!L84/Antall!L$65)*100</f>
        <v>1.8878400888395337</v>
      </c>
      <c r="M85" s="24">
        <f>(Antall!M84/Antall!M$65)*100</f>
        <v>2.1099116781157998</v>
      </c>
      <c r="N85" s="24">
        <f>(Antall!N84/Antall!N$65)*100</f>
        <v>2.2246941045606228</v>
      </c>
    </row>
    <row r="86" spans="1:14" x14ac:dyDescent="0.25">
      <c r="A86" s="5" t="s">
        <v>25</v>
      </c>
      <c r="B86" s="25">
        <f>(Antall!B85/Antall!B$65)*100</f>
        <v>1.3642564802182811</v>
      </c>
      <c r="C86" s="25">
        <f>(Antall!C85/Antall!C$65)*100</f>
        <v>1.1700468018720749</v>
      </c>
      <c r="D86" s="25">
        <f>(Antall!D85/Antall!D$65)*100</f>
        <v>0.79936051159072741</v>
      </c>
      <c r="E86" s="25">
        <f>(Antall!E85/Antall!E$65)*100</f>
        <v>1.1619462599854757</v>
      </c>
      <c r="F86" s="25">
        <f>(Antall!F85/Antall!F$65)*100</f>
        <v>0.12492192379762648</v>
      </c>
      <c r="G86" s="25">
        <f>(Antall!G85/Antall!G$65)*100</f>
        <v>0.27100271002710025</v>
      </c>
      <c r="H86" s="25">
        <f>(Antall!H85/Antall!H$65)*100</f>
        <v>0.37390943082675532</v>
      </c>
      <c r="I86" s="25">
        <f>(Antall!I85/Antall!I$65)*100</f>
        <v>0.27277686852154936</v>
      </c>
      <c r="J86" s="25">
        <f>(Antall!J85/Antall!J$65)*100</f>
        <v>0.10476689366160294</v>
      </c>
      <c r="K86" s="25">
        <f>(Antall!K85/Antall!K$65)*100</f>
        <v>0.26014568158168577</v>
      </c>
      <c r="L86" s="25">
        <f>(Antall!L85/Antall!L$65)*100</f>
        <v>0.83287062742920592</v>
      </c>
      <c r="M86" s="25">
        <f>(Antall!M85/Antall!M$65)*100</f>
        <v>0.49067713444553485</v>
      </c>
      <c r="N86" s="25">
        <f>(Antall!N85/Antall!N$65)*100</f>
        <v>0.22246941045606228</v>
      </c>
    </row>
    <row r="87" spans="1:14" x14ac:dyDescent="0.25">
      <c r="A87" t="s">
        <v>23</v>
      </c>
    </row>
    <row r="88" spans="1:14" x14ac:dyDescent="0.25">
      <c r="A88" t="s">
        <v>24</v>
      </c>
    </row>
    <row r="89" spans="1:14" x14ac:dyDescent="0.25">
      <c r="A89" s="18"/>
    </row>
  </sheetData>
  <mergeCells count="3">
    <mergeCell ref="B5:N5"/>
    <mergeCell ref="B34:N34"/>
    <mergeCell ref="B63:N63"/>
  </mergeCells>
  <pageMargins left="0.25" right="0.25" top="0.75" bottom="0.75" header="0.3" footer="0.3"/>
  <pageSetup paperSize="9" scale="76" orientation="landscape" r:id="rId1"/>
  <drawing r:id="rId2"/>
</worksheet>
</file>

<file path=docMetadata/LabelInfo.xml><?xml version="1.0" encoding="utf-8"?>
<clbl:labelList xmlns:clbl="http://schemas.microsoft.com/office/2020/mipLabelMetadata">
  <clbl:label id="{ddf15bfe-616f-49eb-bf8f-6269de7f40a1}" enabled="1" method="Privileged" siteId="{62366534-1ec3-4962-8869-9b5535279d0b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Antall</vt:lpstr>
      <vt:lpstr>Andel</vt:lpstr>
    </vt:vector>
  </TitlesOfParts>
  <Company>NAV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Jostein Ellingsen</dc:creator>
  <cp:lastModifiedBy>Lindbøl, Marianne N</cp:lastModifiedBy>
  <cp:lastPrinted>2025-01-27T12:32:21Z</cp:lastPrinted>
  <dcterms:created xsi:type="dcterms:W3CDTF">2013-11-06T13:25:55Z</dcterms:created>
  <dcterms:modified xsi:type="dcterms:W3CDTF">2026-03-31T12:00:46Z</dcterms:modified>
</cp:coreProperties>
</file>